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Starší_tisk" sheetId="1" r:id="rId1"/>
    <sheet name="list 1" sheetId="2" state="hidden" r:id="rId2"/>
    <sheet name="Mladší_tisk" sheetId="3" r:id="rId3"/>
  </sheets>
  <definedNames>
    <definedName name="_xlnm.Print_Area" localSheetId="2">'Mladší_tisk'!$A$1:$Q$20</definedName>
    <definedName name="_xlnm.Print_Area" localSheetId="0">'Starší_tisk'!$A$1:$Q$33</definedName>
  </definedNames>
  <calcPr fullCalcOnLoad="1"/>
</workbook>
</file>

<file path=xl/sharedStrings.xml><?xml version="1.0" encoding="utf-8"?>
<sst xmlns="http://schemas.openxmlformats.org/spreadsheetml/2006/main" count="109" uniqueCount="71">
  <si>
    <t>startu</t>
  </si>
  <si>
    <t>v cíli</t>
  </si>
  <si>
    <t>trati</t>
  </si>
  <si>
    <t>body</t>
  </si>
  <si>
    <t>Hlubočky</t>
  </si>
  <si>
    <t>Daskabát</t>
  </si>
  <si>
    <t>Véska</t>
  </si>
  <si>
    <t>střelba</t>
  </si>
  <si>
    <t>topo</t>
  </si>
  <si>
    <t>uzly</t>
  </si>
  <si>
    <t>PO</t>
  </si>
  <si>
    <t>čas</t>
  </si>
  <si>
    <t>čekací</t>
  </si>
  <si>
    <t>Trestné body</t>
  </si>
  <si>
    <t>Červenka</t>
  </si>
  <si>
    <t>přepočet</t>
  </si>
  <si>
    <t>lano</t>
  </si>
  <si>
    <t xml:space="preserve">Dub nad Moravou </t>
  </si>
  <si>
    <t>Nová Hradečná</t>
  </si>
  <si>
    <t xml:space="preserve">Loučany </t>
  </si>
  <si>
    <t xml:space="preserve">Doloplazy  </t>
  </si>
  <si>
    <t>Trusovice</t>
  </si>
  <si>
    <t>Náměšť na Hané</t>
  </si>
  <si>
    <t>Trestné</t>
  </si>
  <si>
    <t>Součet</t>
  </si>
  <si>
    <t>Konečné</t>
  </si>
  <si>
    <t>celkem</t>
  </si>
  <si>
    <t>umístění</t>
  </si>
  <si>
    <t>Družstvo MH</t>
  </si>
  <si>
    <t>Startovní</t>
  </si>
  <si>
    <t>z SDH</t>
  </si>
  <si>
    <t xml:space="preserve"> číslo</t>
  </si>
  <si>
    <t>Mezice</t>
  </si>
  <si>
    <t>Čas trati</t>
  </si>
  <si>
    <t>Čas</t>
  </si>
  <si>
    <t>Výsledný</t>
  </si>
  <si>
    <t>Černovír</t>
  </si>
  <si>
    <t>Horka nad Moravou</t>
  </si>
  <si>
    <t>Dub nad Moravou</t>
  </si>
  <si>
    <t>Pískov</t>
  </si>
  <si>
    <t xml:space="preserve">Skrbeň </t>
  </si>
  <si>
    <t>Drahanovice</t>
  </si>
  <si>
    <t>času</t>
  </si>
  <si>
    <t>a bodů</t>
  </si>
  <si>
    <t>Tršice 13.10.2007</t>
  </si>
  <si>
    <t>Drahlov</t>
  </si>
  <si>
    <t>Velký Újezd I.</t>
  </si>
  <si>
    <t>Příkazy</t>
  </si>
  <si>
    <t>Velký Újezd II.</t>
  </si>
  <si>
    <t>Červenka I.</t>
  </si>
  <si>
    <t>Červenka II.</t>
  </si>
  <si>
    <t>Loučany I.</t>
  </si>
  <si>
    <t>Vilémov I.</t>
  </si>
  <si>
    <t>Loučany II.</t>
  </si>
  <si>
    <t>Vilémov II.</t>
  </si>
  <si>
    <t>Moravský Beroun</t>
  </si>
  <si>
    <t>Senice na Hané II.</t>
  </si>
  <si>
    <t>Náměšť na Hané I.</t>
  </si>
  <si>
    <t>Velký Újezd</t>
  </si>
  <si>
    <t>Hynkov</t>
  </si>
  <si>
    <t>Náměšť na Hané II.</t>
  </si>
  <si>
    <t>Hlubočky I.</t>
  </si>
  <si>
    <t>Hlubočky II.</t>
  </si>
  <si>
    <t>Lípy I.</t>
  </si>
  <si>
    <t xml:space="preserve">Šumvald </t>
  </si>
  <si>
    <t>Lípy II.</t>
  </si>
  <si>
    <t>Senice na Hané I.</t>
  </si>
  <si>
    <t>N</t>
  </si>
  <si>
    <t>BRANNÝ ZÁVOD VŠESTRANNOSTI - PLAMEN 2007/2008 - kategorie mladší</t>
  </si>
  <si>
    <t>BRANNÝ ZÁVOD VŠESTRANNOSTI - PLAMEN 2007/2008 - kategorie starší</t>
  </si>
  <si>
    <t>zdrav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</si>
</sst>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d\o\p\./\od\p\."/>
    <numFmt numFmtId="165" formatCode="0.000"/>
    <numFmt numFmtId="166" formatCode="h:mm;@"/>
    <numFmt numFmtId="167" formatCode="h:mm:ss;@"/>
    <numFmt numFmtId="168" formatCode="0.0"/>
  </numFmts>
  <fonts count="8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5" fontId="0" fillId="0" borderId="13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5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5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5" fontId="0" fillId="0" borderId="5" xfId="0" applyNumberFormat="1" applyFont="1" applyFill="1" applyBorder="1" applyAlignment="1">
      <alignment horizontal="center"/>
    </xf>
    <xf numFmtId="45" fontId="0" fillId="0" borderId="14" xfId="0" applyNumberFormat="1" applyFont="1" applyFill="1" applyBorder="1" applyAlignment="1">
      <alignment horizontal="center"/>
    </xf>
    <xf numFmtId="45" fontId="0" fillId="0" borderId="6" xfId="0" applyNumberFormat="1" applyFont="1" applyFill="1" applyBorder="1" applyAlignment="1">
      <alignment horizontal="center"/>
    </xf>
    <xf numFmtId="45" fontId="0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45" fontId="0" fillId="0" borderId="17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5" fontId="0" fillId="0" borderId="32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2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5" fontId="0" fillId="0" borderId="6" xfId="0" applyNumberFormat="1" applyFont="1" applyFill="1" applyBorder="1" applyAlignment="1">
      <alignment horizontal="center"/>
    </xf>
    <xf numFmtId="45" fontId="0" fillId="0" borderId="5" xfId="0" applyNumberFormat="1" applyFont="1" applyFill="1" applyBorder="1" applyAlignment="1">
      <alignment horizontal="center"/>
    </xf>
    <xf numFmtId="45" fontId="0" fillId="0" borderId="26" xfId="0" applyNumberFormat="1" applyFont="1" applyFill="1" applyBorder="1" applyAlignment="1">
      <alignment horizontal="center"/>
    </xf>
    <xf numFmtId="45" fontId="0" fillId="0" borderId="20" xfId="0" applyNumberFormat="1" applyFont="1" applyFill="1" applyBorder="1" applyAlignment="1">
      <alignment horizontal="center"/>
    </xf>
    <xf numFmtId="45" fontId="0" fillId="0" borderId="39" xfId="0" applyNumberFormat="1" applyFont="1" applyFill="1" applyBorder="1" applyAlignment="1">
      <alignment horizontal="center"/>
    </xf>
    <xf numFmtId="45" fontId="0" fillId="0" borderId="30" xfId="0" applyNumberFormat="1" applyFont="1" applyFill="1" applyBorder="1" applyAlignment="1">
      <alignment horizontal="center"/>
    </xf>
    <xf numFmtId="21" fontId="0" fillId="0" borderId="40" xfId="0" applyNumberFormat="1" applyFont="1" applyFill="1" applyBorder="1" applyAlignment="1">
      <alignment horizontal="center"/>
    </xf>
    <xf numFmtId="21" fontId="0" fillId="0" borderId="41" xfId="0" applyNumberFormat="1" applyFont="1" applyFill="1" applyBorder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21" fontId="0" fillId="0" borderId="42" xfId="0" applyNumberFormat="1" applyFont="1" applyFill="1" applyBorder="1" applyAlignment="1">
      <alignment horizontal="center"/>
    </xf>
    <xf numFmtId="21" fontId="0" fillId="0" borderId="43" xfId="0" applyNumberFormat="1" applyFont="1" applyFill="1" applyBorder="1" applyAlignment="1">
      <alignment horizontal="center"/>
    </xf>
    <xf numFmtId="45" fontId="0" fillId="0" borderId="15" xfId="0" applyNumberFormat="1" applyFont="1" applyFill="1" applyBorder="1" applyAlignment="1">
      <alignment horizontal="center"/>
    </xf>
    <xf numFmtId="21" fontId="0" fillId="0" borderId="44" xfId="0" applyNumberFormat="1" applyFont="1" applyFill="1" applyBorder="1" applyAlignment="1">
      <alignment horizontal="center"/>
    </xf>
    <xf numFmtId="21" fontId="0" fillId="0" borderId="45" xfId="0" applyNumberFormat="1" applyFont="1" applyFill="1" applyBorder="1" applyAlignment="1">
      <alignment horizontal="center"/>
    </xf>
    <xf numFmtId="21" fontId="0" fillId="0" borderId="46" xfId="0" applyNumberFormat="1" applyFont="1" applyFill="1" applyBorder="1" applyAlignment="1">
      <alignment horizontal="center"/>
    </xf>
    <xf numFmtId="21" fontId="0" fillId="0" borderId="47" xfId="0" applyNumberFormat="1" applyFont="1" applyFill="1" applyBorder="1" applyAlignment="1">
      <alignment horizontal="center"/>
    </xf>
    <xf numFmtId="45" fontId="0" fillId="0" borderId="23" xfId="0" applyNumberFormat="1" applyFont="1" applyFill="1" applyBorder="1" applyAlignment="1">
      <alignment horizontal="center"/>
    </xf>
    <xf numFmtId="45" fontId="0" fillId="0" borderId="2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45" fontId="0" fillId="0" borderId="13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1" fontId="0" fillId="0" borderId="44" xfId="0" applyNumberFormat="1" applyFont="1" applyFill="1" applyBorder="1" applyAlignment="1">
      <alignment horizontal="center"/>
    </xf>
    <xf numFmtId="21" fontId="0" fillId="0" borderId="53" xfId="0" applyNumberFormat="1" applyFont="1" applyFill="1" applyBorder="1" applyAlignment="1">
      <alignment horizontal="center"/>
    </xf>
    <xf numFmtId="45" fontId="0" fillId="0" borderId="54" xfId="0" applyNumberFormat="1" applyFont="1" applyFill="1" applyBorder="1" applyAlignment="1">
      <alignment horizontal="center"/>
    </xf>
    <xf numFmtId="21" fontId="0" fillId="0" borderId="42" xfId="0" applyNumberFormat="1" applyFont="1" applyFill="1" applyBorder="1" applyAlignment="1">
      <alignment horizontal="center"/>
    </xf>
    <xf numFmtId="21" fontId="0" fillId="0" borderId="45" xfId="0" applyNumberFormat="1" applyFont="1" applyFill="1" applyBorder="1" applyAlignment="1">
      <alignment horizontal="center"/>
    </xf>
    <xf numFmtId="21" fontId="0" fillId="0" borderId="55" xfId="0" applyNumberFormat="1" applyFont="1" applyFill="1" applyBorder="1" applyAlignment="1">
      <alignment horizontal="center"/>
    </xf>
    <xf numFmtId="21" fontId="0" fillId="0" borderId="46" xfId="0" applyNumberFormat="1" applyFont="1" applyFill="1" applyBorder="1" applyAlignment="1">
      <alignment horizontal="center"/>
    </xf>
    <xf numFmtId="21" fontId="0" fillId="0" borderId="31" xfId="0" applyNumberFormat="1" applyFont="1" applyFill="1" applyBorder="1" applyAlignment="1">
      <alignment horizontal="center"/>
    </xf>
    <xf numFmtId="21" fontId="0" fillId="0" borderId="5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21" fontId="0" fillId="3" borderId="45" xfId="0" applyNumberFormat="1" applyFont="1" applyFill="1" applyBorder="1" applyAlignment="1">
      <alignment horizontal="center"/>
    </xf>
    <xf numFmtId="21" fontId="0" fillId="3" borderId="43" xfId="0" applyNumberFormat="1" applyFont="1" applyFill="1" applyBorder="1" applyAlignment="1">
      <alignment horizontal="center"/>
    </xf>
    <xf numFmtId="45" fontId="0" fillId="3" borderId="15" xfId="0" applyNumberFormat="1" applyFont="1" applyFill="1" applyBorder="1" applyAlignment="1">
      <alignment horizontal="center"/>
    </xf>
    <xf numFmtId="45" fontId="0" fillId="3" borderId="14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/>
    </xf>
    <xf numFmtId="21" fontId="0" fillId="3" borderId="46" xfId="0" applyNumberFormat="1" applyFont="1" applyFill="1" applyBorder="1" applyAlignment="1">
      <alignment horizontal="center"/>
    </xf>
    <xf numFmtId="21" fontId="0" fillId="3" borderId="47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21" fontId="0" fillId="2" borderId="57" xfId="0" applyNumberFormat="1" applyFont="1" applyFill="1" applyBorder="1" applyAlignment="1">
      <alignment horizontal="center"/>
    </xf>
    <xf numFmtId="21" fontId="0" fillId="2" borderId="58" xfId="0" applyNumberFormat="1" applyFont="1" applyFill="1" applyBorder="1" applyAlignment="1">
      <alignment horizontal="center"/>
    </xf>
    <xf numFmtId="45" fontId="0" fillId="2" borderId="10" xfId="0" applyNumberFormat="1" applyFont="1" applyFill="1" applyBorder="1" applyAlignment="1">
      <alignment horizontal="center"/>
    </xf>
    <xf numFmtId="45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21" fontId="0" fillId="3" borderId="42" xfId="0" applyNumberFormat="1" applyFont="1" applyFill="1" applyBorder="1" applyAlignment="1">
      <alignment horizontal="center"/>
    </xf>
    <xf numFmtId="21" fontId="0" fillId="3" borderId="45" xfId="0" applyNumberFormat="1" applyFont="1" applyFill="1" applyBorder="1" applyAlignment="1">
      <alignment horizontal="center"/>
    </xf>
    <xf numFmtId="45" fontId="0" fillId="3" borderId="39" xfId="0" applyNumberFormat="1" applyFont="1" applyFill="1" applyBorder="1" applyAlignment="1">
      <alignment horizontal="center"/>
    </xf>
    <xf numFmtId="45" fontId="0" fillId="3" borderId="20" xfId="0" applyNumberFormat="1" applyFont="1" applyFill="1" applyBorder="1" applyAlignment="1">
      <alignment horizontal="center"/>
    </xf>
    <xf numFmtId="45" fontId="0" fillId="3" borderId="5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21" fontId="0" fillId="2" borderId="42" xfId="0" applyNumberFormat="1" applyFont="1" applyFill="1" applyBorder="1" applyAlignment="1">
      <alignment horizontal="center"/>
    </xf>
    <xf numFmtId="21" fontId="0" fillId="2" borderId="45" xfId="0" applyNumberFormat="1" applyFont="1" applyFill="1" applyBorder="1" applyAlignment="1">
      <alignment horizontal="center"/>
    </xf>
    <xf numFmtId="45" fontId="0" fillId="2" borderId="39" xfId="0" applyNumberFormat="1" applyFont="1" applyFill="1" applyBorder="1" applyAlignment="1">
      <alignment horizontal="center"/>
    </xf>
    <xf numFmtId="45" fontId="0" fillId="2" borderId="20" xfId="0" applyNumberFormat="1" applyFont="1" applyFill="1" applyBorder="1" applyAlignment="1">
      <alignment horizontal="center"/>
    </xf>
    <xf numFmtId="45" fontId="0" fillId="2" borderId="5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8.875" style="92" customWidth="1"/>
    <col min="2" max="2" width="17.625" style="92" customWidth="1"/>
    <col min="3" max="3" width="9.375" style="95" customWidth="1"/>
    <col min="4" max="4" width="8.75390625" style="95" customWidth="1"/>
    <col min="5" max="5" width="8.75390625" style="92" customWidth="1"/>
    <col min="6" max="6" width="9.75390625" style="92" customWidth="1"/>
    <col min="7" max="7" width="10.375" style="92" customWidth="1"/>
    <col min="8" max="13" width="5.75390625" style="92" customWidth="1"/>
    <col min="14" max="14" width="9.125" style="92" customWidth="1"/>
    <col min="15" max="15" width="9.00390625" style="95" customWidth="1"/>
    <col min="16" max="16" width="10.75390625" style="92" customWidth="1"/>
    <col min="17" max="17" width="10.25390625" style="96" customWidth="1"/>
    <col min="18" max="16384" width="9.125" style="92" customWidth="1"/>
  </cols>
  <sheetData>
    <row r="1" spans="1:17" ht="18.75" thickBot="1">
      <c r="A1" s="99"/>
      <c r="B1" s="93" t="s">
        <v>69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 t="s">
        <v>44</v>
      </c>
      <c r="P1" s="93"/>
      <c r="Q1" s="94"/>
    </row>
    <row r="2" spans="1:17" s="66" customFormat="1" ht="18.75" customHeight="1" thickBot="1">
      <c r="A2" s="123"/>
      <c r="B2" s="98"/>
      <c r="C2" s="8"/>
      <c r="D2" s="8"/>
      <c r="E2" s="8"/>
      <c r="F2" s="9"/>
      <c r="G2" s="9"/>
      <c r="H2" s="10"/>
      <c r="I2" s="10"/>
      <c r="J2" s="10"/>
      <c r="K2" s="10"/>
      <c r="L2" s="10"/>
      <c r="M2" s="10"/>
      <c r="N2" s="10"/>
      <c r="O2" s="9"/>
      <c r="P2" s="2"/>
      <c r="Q2" s="2"/>
    </row>
    <row r="3" spans="1:17" ht="18.75" thickBot="1">
      <c r="A3" s="124"/>
      <c r="B3" s="13"/>
      <c r="C3" s="130" t="s">
        <v>33</v>
      </c>
      <c r="D3" s="132"/>
      <c r="E3" s="14"/>
      <c r="F3" s="14"/>
      <c r="G3" s="15"/>
      <c r="H3" s="3"/>
      <c r="I3" s="3"/>
      <c r="J3" s="3"/>
      <c r="K3" s="3"/>
      <c r="L3" s="3"/>
      <c r="M3" s="3"/>
      <c r="N3" s="50" t="s">
        <v>23</v>
      </c>
      <c r="O3" s="16" t="s">
        <v>34</v>
      </c>
      <c r="P3" s="101" t="s">
        <v>24</v>
      </c>
      <c r="Q3" s="50" t="s">
        <v>25</v>
      </c>
    </row>
    <row r="4" spans="1:17" ht="15.75" thickBot="1">
      <c r="A4" s="17" t="s">
        <v>29</v>
      </c>
      <c r="B4" s="18" t="s">
        <v>28</v>
      </c>
      <c r="C4" s="129" t="s">
        <v>34</v>
      </c>
      <c r="D4" s="131"/>
      <c r="E4" s="133"/>
      <c r="F4" s="134"/>
      <c r="G4" s="135" t="s">
        <v>35</v>
      </c>
      <c r="H4" s="174" t="s">
        <v>13</v>
      </c>
      <c r="I4" s="175"/>
      <c r="J4" s="175"/>
      <c r="K4" s="175"/>
      <c r="L4" s="175"/>
      <c r="M4" s="176"/>
      <c r="N4" s="49" t="s">
        <v>3</v>
      </c>
      <c r="O4" s="103" t="s">
        <v>2</v>
      </c>
      <c r="P4" s="103" t="s">
        <v>42</v>
      </c>
      <c r="Q4" s="49" t="s">
        <v>27</v>
      </c>
    </row>
    <row r="5" spans="1:17" ht="15.75" thickBot="1">
      <c r="A5" s="22" t="s">
        <v>31</v>
      </c>
      <c r="B5" s="23" t="s">
        <v>30</v>
      </c>
      <c r="C5" s="72" t="s">
        <v>0</v>
      </c>
      <c r="D5" s="71" t="s">
        <v>1</v>
      </c>
      <c r="E5" s="71" t="s">
        <v>2</v>
      </c>
      <c r="F5" s="71" t="s">
        <v>12</v>
      </c>
      <c r="G5" s="73" t="s">
        <v>11</v>
      </c>
      <c r="H5" s="127" t="s">
        <v>7</v>
      </c>
      <c r="I5" s="128" t="s">
        <v>8</v>
      </c>
      <c r="J5" s="104" t="s">
        <v>9</v>
      </c>
      <c r="K5" s="128" t="s">
        <v>70</v>
      </c>
      <c r="L5" s="104" t="s">
        <v>10</v>
      </c>
      <c r="M5" s="128" t="s">
        <v>16</v>
      </c>
      <c r="N5" s="53" t="s">
        <v>26</v>
      </c>
      <c r="O5" s="22" t="s">
        <v>15</v>
      </c>
      <c r="P5" s="103" t="s">
        <v>43</v>
      </c>
      <c r="Q5" s="21"/>
    </row>
    <row r="6" spans="1:17" ht="13.5" thickBot="1">
      <c r="A6" s="24">
        <v>1</v>
      </c>
      <c r="B6" s="25" t="s">
        <v>51</v>
      </c>
      <c r="C6" s="140">
        <v>0.05555555555555555</v>
      </c>
      <c r="D6" s="141">
        <v>0.07104166666666667</v>
      </c>
      <c r="E6" s="142">
        <f aca="true" t="shared" si="0" ref="E6:E33">SUM(D6-C6)</f>
        <v>0.015486111111111117</v>
      </c>
      <c r="F6" s="26"/>
      <c r="G6" s="105">
        <f>E6-F6</f>
        <v>0.015486111111111117</v>
      </c>
      <c r="H6" s="20">
        <v>9</v>
      </c>
      <c r="I6" s="19">
        <v>6</v>
      </c>
      <c r="J6" s="24">
        <v>3</v>
      </c>
      <c r="K6" s="19">
        <v>0</v>
      </c>
      <c r="L6" s="24">
        <v>6</v>
      </c>
      <c r="M6" s="24">
        <v>6</v>
      </c>
      <c r="N6" s="27">
        <f>SUM(H6:M6)</f>
        <v>30</v>
      </c>
      <c r="O6" s="28">
        <v>22.18</v>
      </c>
      <c r="P6" s="29">
        <f>SUM(N6+O6)</f>
        <v>52.18</v>
      </c>
      <c r="Q6" s="167">
        <v>24</v>
      </c>
    </row>
    <row r="7" spans="1:17" ht="13.5" thickBot="1">
      <c r="A7" s="30">
        <v>2</v>
      </c>
      <c r="B7" s="31" t="s">
        <v>52</v>
      </c>
      <c r="C7" s="143">
        <v>0.05902777777777778</v>
      </c>
      <c r="D7" s="144">
        <v>0.07637731481481481</v>
      </c>
      <c r="E7" s="109">
        <f t="shared" si="0"/>
        <v>0.01734953703703703</v>
      </c>
      <c r="F7" s="32"/>
      <c r="G7" s="106">
        <f aca="true" t="shared" si="1" ref="G7:G33">E7-F7</f>
        <v>0.01734953703703703</v>
      </c>
      <c r="H7" s="30">
        <v>5</v>
      </c>
      <c r="I7" s="33">
        <v>0</v>
      </c>
      <c r="J7" s="30">
        <v>9</v>
      </c>
      <c r="K7" s="34">
        <v>5</v>
      </c>
      <c r="L7" s="34">
        <v>1</v>
      </c>
      <c r="M7" s="30">
        <v>0</v>
      </c>
      <c r="N7" s="27">
        <f aca="true" t="shared" si="2" ref="N7:N33">SUM(H7:M7)</f>
        <v>20</v>
      </c>
      <c r="O7" s="35">
        <v>24.59</v>
      </c>
      <c r="P7" s="29">
        <f aca="true" t="shared" si="3" ref="P7:P33">SUM(N7+O7)</f>
        <v>44.59</v>
      </c>
      <c r="Q7" s="167">
        <v>20</v>
      </c>
    </row>
    <row r="8" spans="1:17" ht="13.5" thickBot="1">
      <c r="A8" s="30">
        <v>3</v>
      </c>
      <c r="B8" s="36" t="s">
        <v>18</v>
      </c>
      <c r="C8" s="140">
        <v>0.0625</v>
      </c>
      <c r="D8" s="144">
        <v>0.07736111111111112</v>
      </c>
      <c r="E8" s="109">
        <f t="shared" si="0"/>
        <v>0.014861111111111117</v>
      </c>
      <c r="F8" s="108">
        <v>0.0009490740740740741</v>
      </c>
      <c r="G8" s="107">
        <f t="shared" si="1"/>
        <v>0.013912037037037042</v>
      </c>
      <c r="H8" s="30">
        <v>8</v>
      </c>
      <c r="I8" s="30">
        <v>1</v>
      </c>
      <c r="J8" s="40">
        <v>3</v>
      </c>
      <c r="K8" s="163">
        <v>5</v>
      </c>
      <c r="L8" s="30">
        <v>2</v>
      </c>
      <c r="M8" s="30">
        <v>0</v>
      </c>
      <c r="N8" s="27">
        <f t="shared" si="2"/>
        <v>19</v>
      </c>
      <c r="O8" s="166">
        <v>20.02</v>
      </c>
      <c r="P8" s="29">
        <f t="shared" si="3"/>
        <v>39.019999999999996</v>
      </c>
      <c r="Q8" s="167">
        <v>12</v>
      </c>
    </row>
    <row r="9" spans="1:17" ht="13.5" thickBot="1">
      <c r="A9" s="30">
        <v>4</v>
      </c>
      <c r="B9" s="31" t="s">
        <v>53</v>
      </c>
      <c r="C9" s="140">
        <v>0.06597222222222222</v>
      </c>
      <c r="D9" s="141">
        <v>0.07821759259259259</v>
      </c>
      <c r="E9" s="142">
        <f t="shared" si="0"/>
        <v>0.012245370370370365</v>
      </c>
      <c r="F9" s="136">
        <v>0.00042824074074074075</v>
      </c>
      <c r="G9" s="105">
        <f>E9-F9</f>
        <v>0.011817129629629624</v>
      </c>
      <c r="H9" s="162">
        <v>7</v>
      </c>
      <c r="I9" s="34">
        <v>5</v>
      </c>
      <c r="J9" s="30">
        <v>6</v>
      </c>
      <c r="K9" s="30">
        <v>7</v>
      </c>
      <c r="L9" s="163">
        <v>1</v>
      </c>
      <c r="M9" s="164">
        <v>0</v>
      </c>
      <c r="N9" s="27">
        <f>SUM(H9:M9)</f>
        <v>26</v>
      </c>
      <c r="O9" s="165">
        <v>17.01</v>
      </c>
      <c r="P9" s="29">
        <f>SUM(N9+O9)</f>
        <v>43.010000000000005</v>
      </c>
      <c r="Q9" s="167">
        <v>18</v>
      </c>
    </row>
    <row r="10" spans="1:17" ht="13.5" thickBot="1">
      <c r="A10" s="30">
        <v>5</v>
      </c>
      <c r="B10" s="39" t="s">
        <v>54</v>
      </c>
      <c r="C10" s="143">
        <v>0.06944444444444443</v>
      </c>
      <c r="D10" s="144">
        <v>0.08581018518518518</v>
      </c>
      <c r="E10" s="109">
        <f t="shared" si="0"/>
        <v>0.01636574074074075</v>
      </c>
      <c r="F10" s="37"/>
      <c r="G10" s="106">
        <f t="shared" si="1"/>
        <v>0.01636574074074075</v>
      </c>
      <c r="H10" s="30">
        <v>8</v>
      </c>
      <c r="I10" s="6">
        <v>5</v>
      </c>
      <c r="J10" s="30">
        <v>6</v>
      </c>
      <c r="K10" s="34">
        <v>0</v>
      </c>
      <c r="L10" s="38">
        <v>1</v>
      </c>
      <c r="M10" s="30">
        <v>0</v>
      </c>
      <c r="N10" s="27">
        <f t="shared" si="2"/>
        <v>20</v>
      </c>
      <c r="O10" s="35">
        <v>23.34</v>
      </c>
      <c r="P10" s="29">
        <f t="shared" si="3"/>
        <v>43.34</v>
      </c>
      <c r="Q10" s="167">
        <v>19</v>
      </c>
    </row>
    <row r="11" spans="1:17" ht="13.5" thickBot="1">
      <c r="A11" s="30">
        <v>6</v>
      </c>
      <c r="B11" s="39" t="s">
        <v>38</v>
      </c>
      <c r="C11" s="144">
        <v>0.07291666666666667</v>
      </c>
      <c r="D11" s="144">
        <v>0.08855324074074074</v>
      </c>
      <c r="E11" s="109">
        <f t="shared" si="0"/>
        <v>0.015636574074074067</v>
      </c>
      <c r="F11" s="26"/>
      <c r="G11" s="106">
        <f t="shared" si="1"/>
        <v>0.015636574074074067</v>
      </c>
      <c r="H11" s="30">
        <v>9</v>
      </c>
      <c r="I11" s="33">
        <v>0</v>
      </c>
      <c r="J11" s="30">
        <v>0</v>
      </c>
      <c r="K11" s="38">
        <v>0</v>
      </c>
      <c r="L11" s="38">
        <v>5</v>
      </c>
      <c r="M11" s="30">
        <v>0</v>
      </c>
      <c r="N11" s="27">
        <f t="shared" si="2"/>
        <v>14</v>
      </c>
      <c r="O11" s="35">
        <v>22.31</v>
      </c>
      <c r="P11" s="29">
        <f t="shared" si="3"/>
        <v>36.31</v>
      </c>
      <c r="Q11" s="167">
        <v>8</v>
      </c>
    </row>
    <row r="12" spans="1:17" ht="13.5" thickBot="1">
      <c r="A12" s="30">
        <v>7</v>
      </c>
      <c r="B12" s="31" t="s">
        <v>66</v>
      </c>
      <c r="C12" s="145">
        <v>0.0763888888888889</v>
      </c>
      <c r="D12" s="144">
        <v>0.0894212962962963</v>
      </c>
      <c r="E12" s="109">
        <f t="shared" si="0"/>
        <v>0.01303240740740741</v>
      </c>
      <c r="F12" s="108">
        <v>0.0003125</v>
      </c>
      <c r="G12" s="106">
        <f t="shared" si="1"/>
        <v>0.012719907407407409</v>
      </c>
      <c r="H12" s="30">
        <v>8</v>
      </c>
      <c r="I12" s="33">
        <v>5</v>
      </c>
      <c r="J12" s="30">
        <v>3</v>
      </c>
      <c r="K12" s="34">
        <v>0</v>
      </c>
      <c r="L12" s="38">
        <v>2</v>
      </c>
      <c r="M12" s="30">
        <v>3</v>
      </c>
      <c r="N12" s="27">
        <f t="shared" si="2"/>
        <v>21</v>
      </c>
      <c r="O12" s="35">
        <v>18.19</v>
      </c>
      <c r="P12" s="29">
        <f t="shared" si="3"/>
        <v>39.19</v>
      </c>
      <c r="Q12" s="167">
        <v>13</v>
      </c>
    </row>
    <row r="13" spans="1:17" ht="13.5" thickBot="1">
      <c r="A13" s="30">
        <v>8</v>
      </c>
      <c r="B13" s="31" t="s">
        <v>55</v>
      </c>
      <c r="C13" s="143">
        <v>0.0798611111111111</v>
      </c>
      <c r="D13" s="144">
        <v>0.09313657407407407</v>
      </c>
      <c r="E13" s="109">
        <f t="shared" si="0"/>
        <v>0.013275462962962961</v>
      </c>
      <c r="F13" s="108"/>
      <c r="G13" s="106">
        <f t="shared" si="1"/>
        <v>0.013275462962962961</v>
      </c>
      <c r="H13" s="30">
        <v>8</v>
      </c>
      <c r="I13" s="33">
        <v>5</v>
      </c>
      <c r="J13" s="30">
        <v>6</v>
      </c>
      <c r="K13" s="34">
        <v>5</v>
      </c>
      <c r="L13" s="38">
        <v>0</v>
      </c>
      <c r="M13" s="30">
        <v>3</v>
      </c>
      <c r="N13" s="27">
        <f t="shared" si="2"/>
        <v>27</v>
      </c>
      <c r="O13" s="35">
        <v>19.07</v>
      </c>
      <c r="P13" s="29">
        <f t="shared" si="3"/>
        <v>46.07</v>
      </c>
      <c r="Q13" s="167">
        <v>21</v>
      </c>
    </row>
    <row r="14" spans="1:17" ht="13.5" thickBot="1">
      <c r="A14" s="30">
        <v>9</v>
      </c>
      <c r="B14" s="31" t="s">
        <v>40</v>
      </c>
      <c r="C14" s="143">
        <v>0.08333333333333333</v>
      </c>
      <c r="D14" s="144">
        <v>0.095</v>
      </c>
      <c r="E14" s="109">
        <f t="shared" si="0"/>
        <v>0.011666666666666672</v>
      </c>
      <c r="F14" s="108"/>
      <c r="G14" s="106">
        <f t="shared" si="1"/>
        <v>0.011666666666666672</v>
      </c>
      <c r="H14" s="30">
        <v>7</v>
      </c>
      <c r="I14" s="33">
        <v>1</v>
      </c>
      <c r="J14" s="30">
        <v>3</v>
      </c>
      <c r="K14" s="38">
        <v>2</v>
      </c>
      <c r="L14" s="38">
        <v>0</v>
      </c>
      <c r="M14" s="30">
        <v>0</v>
      </c>
      <c r="N14" s="27">
        <f t="shared" si="2"/>
        <v>13</v>
      </c>
      <c r="O14" s="35">
        <v>16.48</v>
      </c>
      <c r="P14" s="29">
        <f t="shared" si="3"/>
        <v>29.48</v>
      </c>
      <c r="Q14" s="168">
        <v>4</v>
      </c>
    </row>
    <row r="15" spans="1:17" ht="13.5" thickBot="1">
      <c r="A15" s="30">
        <v>10</v>
      </c>
      <c r="B15" s="31" t="s">
        <v>56</v>
      </c>
      <c r="C15" s="143">
        <v>0.08680555555555557</v>
      </c>
      <c r="D15" s="144">
        <v>0.10092592592592592</v>
      </c>
      <c r="E15" s="109">
        <f t="shared" si="0"/>
        <v>0.014120370370370353</v>
      </c>
      <c r="F15" s="108"/>
      <c r="G15" s="106">
        <f t="shared" si="1"/>
        <v>0.014120370370370353</v>
      </c>
      <c r="H15" s="30">
        <v>6</v>
      </c>
      <c r="I15" s="33">
        <v>5</v>
      </c>
      <c r="J15" s="30">
        <v>3</v>
      </c>
      <c r="K15" s="34">
        <v>5</v>
      </c>
      <c r="L15" s="38">
        <v>1</v>
      </c>
      <c r="M15" s="30">
        <v>0</v>
      </c>
      <c r="N15" s="27">
        <f t="shared" si="2"/>
        <v>20</v>
      </c>
      <c r="O15" s="35">
        <v>20.2</v>
      </c>
      <c r="P15" s="29">
        <f t="shared" si="3"/>
        <v>40.2</v>
      </c>
      <c r="Q15" s="102">
        <v>15</v>
      </c>
    </row>
    <row r="16" spans="1:17" ht="13.5" thickBot="1">
      <c r="A16" s="177">
        <v>11</v>
      </c>
      <c r="B16" s="207" t="s">
        <v>21</v>
      </c>
      <c r="C16" s="208">
        <v>0.09027777777777778</v>
      </c>
      <c r="D16" s="209">
        <v>0.10130787037037037</v>
      </c>
      <c r="E16" s="210">
        <f t="shared" si="0"/>
        <v>0.011030092592592591</v>
      </c>
      <c r="F16" s="211">
        <v>0.0009259259259259259</v>
      </c>
      <c r="G16" s="212">
        <f t="shared" si="1"/>
        <v>0.010104166666666666</v>
      </c>
      <c r="H16" s="177">
        <v>2</v>
      </c>
      <c r="I16" s="213">
        <v>0</v>
      </c>
      <c r="J16" s="177">
        <v>0</v>
      </c>
      <c r="K16" s="214">
        <v>0</v>
      </c>
      <c r="L16" s="215">
        <v>0</v>
      </c>
      <c r="M16" s="177">
        <v>0</v>
      </c>
      <c r="N16" s="216">
        <f t="shared" si="2"/>
        <v>2</v>
      </c>
      <c r="O16" s="217">
        <v>14.33</v>
      </c>
      <c r="P16" s="218">
        <f t="shared" si="3"/>
        <v>16.33</v>
      </c>
      <c r="Q16" s="219">
        <v>1</v>
      </c>
    </row>
    <row r="17" spans="1:17" ht="13.5" thickBot="1">
      <c r="A17" s="30">
        <v>12</v>
      </c>
      <c r="B17" s="31" t="s">
        <v>36</v>
      </c>
      <c r="C17" s="143">
        <v>0.09375</v>
      </c>
      <c r="D17" s="144">
        <v>0.11020833333333334</v>
      </c>
      <c r="E17" s="109">
        <f t="shared" si="0"/>
        <v>0.01645833333333334</v>
      </c>
      <c r="F17" s="108"/>
      <c r="G17" s="106">
        <f t="shared" si="1"/>
        <v>0.01645833333333334</v>
      </c>
      <c r="H17" s="30">
        <v>9</v>
      </c>
      <c r="I17" s="33">
        <v>6</v>
      </c>
      <c r="J17" s="30">
        <v>9</v>
      </c>
      <c r="K17" s="38">
        <v>0</v>
      </c>
      <c r="L17" s="40">
        <v>6</v>
      </c>
      <c r="M17" s="30">
        <v>3</v>
      </c>
      <c r="N17" s="27">
        <f t="shared" si="2"/>
        <v>33</v>
      </c>
      <c r="O17" s="35">
        <v>23.42</v>
      </c>
      <c r="P17" s="29">
        <f t="shared" si="3"/>
        <v>56.42</v>
      </c>
      <c r="Q17" s="167">
        <v>26</v>
      </c>
    </row>
    <row r="18" spans="1:17" ht="13.5" thickBot="1">
      <c r="A18" s="177">
        <v>13</v>
      </c>
      <c r="B18" s="220" t="s">
        <v>57</v>
      </c>
      <c r="C18" s="208">
        <v>0.09722222222222222</v>
      </c>
      <c r="D18" s="209">
        <v>0.11079861111111111</v>
      </c>
      <c r="E18" s="210">
        <f t="shared" si="0"/>
        <v>0.013576388888888888</v>
      </c>
      <c r="F18" s="211">
        <v>0.0031134259259259257</v>
      </c>
      <c r="G18" s="212">
        <f t="shared" si="1"/>
        <v>0.010462962962962962</v>
      </c>
      <c r="H18" s="177">
        <v>4</v>
      </c>
      <c r="I18" s="213">
        <v>0</v>
      </c>
      <c r="J18" s="177">
        <v>3</v>
      </c>
      <c r="K18" s="214">
        <v>0</v>
      </c>
      <c r="L18" s="177">
        <v>0</v>
      </c>
      <c r="M18" s="177">
        <v>0</v>
      </c>
      <c r="N18" s="216">
        <f t="shared" si="2"/>
        <v>7</v>
      </c>
      <c r="O18" s="217">
        <v>15.04</v>
      </c>
      <c r="P18" s="218">
        <f t="shared" si="3"/>
        <v>22.04</v>
      </c>
      <c r="Q18" s="219">
        <v>2</v>
      </c>
    </row>
    <row r="19" spans="1:17" ht="13.5" thickBot="1">
      <c r="A19" s="30">
        <v>14</v>
      </c>
      <c r="B19" s="31" t="s">
        <v>58</v>
      </c>
      <c r="C19" s="143">
        <v>0.10069444444444443</v>
      </c>
      <c r="D19" s="144">
        <v>0.11623842592592593</v>
      </c>
      <c r="E19" s="109">
        <f t="shared" si="0"/>
        <v>0.015543981481481492</v>
      </c>
      <c r="F19" s="108"/>
      <c r="G19" s="106">
        <f t="shared" si="1"/>
        <v>0.015543981481481492</v>
      </c>
      <c r="H19" s="30">
        <v>5</v>
      </c>
      <c r="I19" s="33">
        <v>6</v>
      </c>
      <c r="J19" s="30">
        <v>9</v>
      </c>
      <c r="K19" s="38">
        <v>0</v>
      </c>
      <c r="L19" s="38">
        <v>2</v>
      </c>
      <c r="M19" s="30">
        <v>6</v>
      </c>
      <c r="N19" s="27">
        <f t="shared" si="2"/>
        <v>28</v>
      </c>
      <c r="O19" s="35">
        <v>22.23</v>
      </c>
      <c r="P19" s="29">
        <f t="shared" si="3"/>
        <v>50.230000000000004</v>
      </c>
      <c r="Q19" s="167">
        <v>22</v>
      </c>
    </row>
    <row r="20" spans="1:17" ht="13.5" thickBot="1">
      <c r="A20" s="30">
        <v>15</v>
      </c>
      <c r="B20" s="31" t="s">
        <v>59</v>
      </c>
      <c r="C20" s="140">
        <v>0.10416666666666667</v>
      </c>
      <c r="D20" s="144">
        <v>0.11990740740740741</v>
      </c>
      <c r="E20" s="109">
        <f t="shared" si="0"/>
        <v>0.015740740740740736</v>
      </c>
      <c r="F20" s="108"/>
      <c r="G20" s="106">
        <f t="shared" si="1"/>
        <v>0.015740740740740736</v>
      </c>
      <c r="H20" s="30">
        <v>9</v>
      </c>
      <c r="I20" s="33">
        <v>12</v>
      </c>
      <c r="J20" s="30">
        <v>9</v>
      </c>
      <c r="K20" s="38">
        <v>0</v>
      </c>
      <c r="L20" s="38">
        <v>6</v>
      </c>
      <c r="M20" s="30">
        <v>0</v>
      </c>
      <c r="N20" s="27">
        <f t="shared" si="2"/>
        <v>36</v>
      </c>
      <c r="O20" s="35">
        <v>22.4</v>
      </c>
      <c r="P20" s="29">
        <f t="shared" si="3"/>
        <v>58.4</v>
      </c>
      <c r="Q20" s="167">
        <v>27</v>
      </c>
    </row>
    <row r="21" spans="1:17" ht="13.5" thickBot="1">
      <c r="A21" s="30">
        <v>16</v>
      </c>
      <c r="B21" s="31" t="s">
        <v>60</v>
      </c>
      <c r="C21" s="143">
        <v>0.1076388888888889</v>
      </c>
      <c r="D21" s="144">
        <v>0.12056712962962964</v>
      </c>
      <c r="E21" s="109">
        <f t="shared" si="0"/>
        <v>0.01292824074074074</v>
      </c>
      <c r="F21" s="108">
        <v>0.0011458333333333333</v>
      </c>
      <c r="G21" s="106">
        <f t="shared" si="1"/>
        <v>0.011782407407407406</v>
      </c>
      <c r="H21" s="30">
        <v>12</v>
      </c>
      <c r="I21" s="33">
        <v>2</v>
      </c>
      <c r="J21" s="30">
        <v>9</v>
      </c>
      <c r="K21" s="34">
        <v>0</v>
      </c>
      <c r="L21" s="38">
        <v>0</v>
      </c>
      <c r="M21" s="30">
        <v>0</v>
      </c>
      <c r="N21" s="27">
        <f t="shared" si="2"/>
        <v>23</v>
      </c>
      <c r="O21" s="35">
        <v>16.58</v>
      </c>
      <c r="P21" s="29">
        <f t="shared" si="3"/>
        <v>39.58</v>
      </c>
      <c r="Q21" s="168">
        <v>14</v>
      </c>
    </row>
    <row r="22" spans="1:17" ht="13.5" thickBot="1">
      <c r="A22" s="177">
        <v>17</v>
      </c>
      <c r="B22" s="207" t="s">
        <v>61</v>
      </c>
      <c r="C22" s="208">
        <v>0.1111111111111111</v>
      </c>
      <c r="D22" s="209">
        <v>0.1221412037037037</v>
      </c>
      <c r="E22" s="210">
        <f t="shared" si="0"/>
        <v>0.011030092592592591</v>
      </c>
      <c r="F22" s="211"/>
      <c r="G22" s="212">
        <f t="shared" si="1"/>
        <v>0.011030092592592591</v>
      </c>
      <c r="H22" s="177">
        <v>3</v>
      </c>
      <c r="I22" s="213">
        <v>5</v>
      </c>
      <c r="J22" s="177">
        <v>0</v>
      </c>
      <c r="K22" s="214">
        <v>0</v>
      </c>
      <c r="L22" s="215">
        <v>1</v>
      </c>
      <c r="M22" s="177">
        <v>3</v>
      </c>
      <c r="N22" s="216">
        <f t="shared" si="2"/>
        <v>12</v>
      </c>
      <c r="O22" s="217">
        <v>15.53</v>
      </c>
      <c r="P22" s="218">
        <f t="shared" si="3"/>
        <v>27.53</v>
      </c>
      <c r="Q22" s="219">
        <v>3</v>
      </c>
    </row>
    <row r="23" spans="1:17" ht="13.5" thickBot="1">
      <c r="A23" s="30">
        <v>18</v>
      </c>
      <c r="B23" s="31" t="s">
        <v>14</v>
      </c>
      <c r="C23" s="143">
        <v>0.11458333333333333</v>
      </c>
      <c r="D23" s="144">
        <v>0.12822916666666667</v>
      </c>
      <c r="E23" s="109">
        <f t="shared" si="0"/>
        <v>0.013645833333333343</v>
      </c>
      <c r="F23" s="108"/>
      <c r="G23" s="106">
        <f t="shared" si="1"/>
        <v>0.013645833333333343</v>
      </c>
      <c r="H23" s="30">
        <v>10</v>
      </c>
      <c r="I23" s="33">
        <v>6</v>
      </c>
      <c r="J23" s="30">
        <v>6</v>
      </c>
      <c r="K23" s="38">
        <v>0</v>
      </c>
      <c r="L23" s="38">
        <v>3</v>
      </c>
      <c r="M23" s="30">
        <v>6</v>
      </c>
      <c r="N23" s="27">
        <f t="shared" si="2"/>
        <v>31</v>
      </c>
      <c r="O23" s="35">
        <v>19.39</v>
      </c>
      <c r="P23" s="29">
        <f t="shared" si="3"/>
        <v>50.39</v>
      </c>
      <c r="Q23" s="167">
        <v>23</v>
      </c>
    </row>
    <row r="24" spans="1:17" ht="13.5" thickBot="1">
      <c r="A24" s="30">
        <v>19</v>
      </c>
      <c r="B24" s="31" t="s">
        <v>62</v>
      </c>
      <c r="C24" s="143">
        <v>0.11805555555555557</v>
      </c>
      <c r="D24" s="144">
        <v>0.13153935185185187</v>
      </c>
      <c r="E24" s="109">
        <f t="shared" si="0"/>
        <v>0.0134837962962963</v>
      </c>
      <c r="F24" s="108"/>
      <c r="G24" s="106">
        <f t="shared" si="1"/>
        <v>0.0134837962962963</v>
      </c>
      <c r="H24" s="30">
        <v>7</v>
      </c>
      <c r="I24" s="33">
        <v>5</v>
      </c>
      <c r="J24" s="30">
        <v>0</v>
      </c>
      <c r="K24" s="34">
        <v>0</v>
      </c>
      <c r="L24" s="38">
        <v>5</v>
      </c>
      <c r="M24" s="30">
        <v>0</v>
      </c>
      <c r="N24" s="27">
        <f t="shared" si="2"/>
        <v>17</v>
      </c>
      <c r="O24" s="35">
        <v>19.25</v>
      </c>
      <c r="P24" s="29">
        <f t="shared" si="3"/>
        <v>36.25</v>
      </c>
      <c r="Q24" s="167">
        <v>7</v>
      </c>
    </row>
    <row r="25" spans="1:17" ht="13.5" thickBot="1">
      <c r="A25" s="30">
        <v>20</v>
      </c>
      <c r="B25" s="31" t="s">
        <v>37</v>
      </c>
      <c r="C25" s="143">
        <v>0.12152777777777778</v>
      </c>
      <c r="D25" s="144">
        <v>0.13674768518518518</v>
      </c>
      <c r="E25" s="109">
        <f t="shared" si="0"/>
        <v>0.015219907407407404</v>
      </c>
      <c r="F25" s="108"/>
      <c r="G25" s="106">
        <f t="shared" si="1"/>
        <v>0.015219907407407404</v>
      </c>
      <c r="H25" s="30">
        <v>5</v>
      </c>
      <c r="I25" s="33">
        <v>5</v>
      </c>
      <c r="J25" s="30">
        <v>6</v>
      </c>
      <c r="K25" s="34">
        <v>0</v>
      </c>
      <c r="L25" s="38">
        <v>2</v>
      </c>
      <c r="M25" s="30">
        <v>3</v>
      </c>
      <c r="N25" s="27">
        <f t="shared" si="2"/>
        <v>21</v>
      </c>
      <c r="O25" s="35">
        <v>21.55</v>
      </c>
      <c r="P25" s="29">
        <f t="shared" si="3"/>
        <v>42.55</v>
      </c>
      <c r="Q25" s="167">
        <v>17</v>
      </c>
    </row>
    <row r="26" spans="1:17" ht="13.5" thickBot="1">
      <c r="A26" s="30">
        <v>21</v>
      </c>
      <c r="B26" s="31" t="s">
        <v>63</v>
      </c>
      <c r="C26" s="143">
        <v>0.125</v>
      </c>
      <c r="D26" s="141">
        <v>0.1380902777777778</v>
      </c>
      <c r="E26" s="109">
        <f t="shared" si="0"/>
        <v>0.013090277777777798</v>
      </c>
      <c r="F26" s="108">
        <v>0.0008680555555555555</v>
      </c>
      <c r="G26" s="106">
        <f t="shared" si="1"/>
        <v>0.012222222222222242</v>
      </c>
      <c r="H26" s="30">
        <v>7</v>
      </c>
      <c r="I26" s="33">
        <v>5</v>
      </c>
      <c r="J26" s="30">
        <v>3</v>
      </c>
      <c r="K26" s="38">
        <v>2</v>
      </c>
      <c r="L26" s="38">
        <v>0</v>
      </c>
      <c r="M26" s="30">
        <v>0</v>
      </c>
      <c r="N26" s="27">
        <f t="shared" si="2"/>
        <v>17</v>
      </c>
      <c r="O26" s="35">
        <v>17.36</v>
      </c>
      <c r="P26" s="29">
        <f t="shared" si="3"/>
        <v>34.36</v>
      </c>
      <c r="Q26" s="168">
        <v>6</v>
      </c>
    </row>
    <row r="27" spans="1:17" ht="13.5" thickBot="1">
      <c r="A27" s="30">
        <v>22</v>
      </c>
      <c r="B27" s="31" t="s">
        <v>64</v>
      </c>
      <c r="C27" s="143">
        <v>0.12847222222222224</v>
      </c>
      <c r="D27" s="144">
        <v>0.1415509259259259</v>
      </c>
      <c r="E27" s="109">
        <f t="shared" si="0"/>
        <v>0.013078703703703676</v>
      </c>
      <c r="F27" s="108"/>
      <c r="G27" s="106">
        <f t="shared" si="1"/>
        <v>0.013078703703703676</v>
      </c>
      <c r="H27" s="30">
        <v>5</v>
      </c>
      <c r="I27" s="33">
        <v>0</v>
      </c>
      <c r="J27" s="30">
        <v>3</v>
      </c>
      <c r="K27" s="34">
        <v>0</v>
      </c>
      <c r="L27" s="38">
        <v>1</v>
      </c>
      <c r="M27" s="30">
        <v>3</v>
      </c>
      <c r="N27" s="27">
        <f t="shared" si="2"/>
        <v>12</v>
      </c>
      <c r="O27" s="35">
        <v>18.5</v>
      </c>
      <c r="P27" s="29">
        <f t="shared" si="3"/>
        <v>30.5</v>
      </c>
      <c r="Q27" s="167">
        <v>5</v>
      </c>
    </row>
    <row r="28" spans="1:17" ht="13.5" thickBot="1">
      <c r="A28" s="82">
        <v>23</v>
      </c>
      <c r="B28" s="221" t="s">
        <v>65</v>
      </c>
      <c r="C28" s="222">
        <v>0.13194444444444445</v>
      </c>
      <c r="D28" s="223">
        <v>0.14768518518518517</v>
      </c>
      <c r="E28" s="224">
        <f t="shared" si="0"/>
        <v>0.015740740740740722</v>
      </c>
      <c r="F28" s="225"/>
      <c r="G28" s="226">
        <f t="shared" si="1"/>
        <v>0.015740740740740722</v>
      </c>
      <c r="H28" s="82">
        <v>8</v>
      </c>
      <c r="I28" s="83">
        <v>1</v>
      </c>
      <c r="J28" s="82">
        <v>9</v>
      </c>
      <c r="K28" s="88">
        <v>2</v>
      </c>
      <c r="L28" s="84">
        <v>2</v>
      </c>
      <c r="M28" s="82">
        <v>3</v>
      </c>
      <c r="N28" s="85">
        <f t="shared" si="2"/>
        <v>25</v>
      </c>
      <c r="O28" s="86">
        <v>22.4</v>
      </c>
      <c r="P28" s="87">
        <f t="shared" si="3"/>
        <v>47.4</v>
      </c>
      <c r="Q28" s="227" t="s">
        <v>67</v>
      </c>
    </row>
    <row r="29" spans="1:17" ht="13.5" thickBot="1">
      <c r="A29" s="30">
        <v>24</v>
      </c>
      <c r="B29" s="31" t="s">
        <v>5</v>
      </c>
      <c r="C29" s="143">
        <v>0.13541666666666666</v>
      </c>
      <c r="D29" s="144">
        <v>0.14953703703703705</v>
      </c>
      <c r="E29" s="109">
        <f t="shared" si="0"/>
        <v>0.014120370370370394</v>
      </c>
      <c r="F29" s="108"/>
      <c r="G29" s="106">
        <f t="shared" si="1"/>
        <v>0.014120370370370394</v>
      </c>
      <c r="H29" s="30">
        <v>4</v>
      </c>
      <c r="I29" s="33">
        <v>5</v>
      </c>
      <c r="J29" s="30">
        <v>6</v>
      </c>
      <c r="K29" s="38">
        <v>0</v>
      </c>
      <c r="L29" s="38">
        <v>2</v>
      </c>
      <c r="M29" s="30">
        <v>3</v>
      </c>
      <c r="N29" s="27">
        <f t="shared" si="2"/>
        <v>20</v>
      </c>
      <c r="O29" s="35">
        <v>20.2</v>
      </c>
      <c r="P29" s="29">
        <f t="shared" si="3"/>
        <v>40.2</v>
      </c>
      <c r="Q29" s="167">
        <v>15</v>
      </c>
    </row>
    <row r="30" spans="1:17" ht="13.5" thickBot="1">
      <c r="A30" s="30">
        <v>25</v>
      </c>
      <c r="B30" s="31" t="s">
        <v>39</v>
      </c>
      <c r="C30" s="143">
        <v>0.1388888888888889</v>
      </c>
      <c r="D30" s="144">
        <v>0.15422453703703703</v>
      </c>
      <c r="E30" s="109">
        <f t="shared" si="0"/>
        <v>0.01533564814814814</v>
      </c>
      <c r="F30" s="108"/>
      <c r="G30" s="106">
        <f t="shared" si="1"/>
        <v>0.01533564814814814</v>
      </c>
      <c r="H30" s="30">
        <v>2</v>
      </c>
      <c r="I30" s="33">
        <v>2</v>
      </c>
      <c r="J30" s="30">
        <v>9</v>
      </c>
      <c r="K30" s="34">
        <v>2</v>
      </c>
      <c r="L30" s="38">
        <v>1</v>
      </c>
      <c r="M30" s="30">
        <v>0</v>
      </c>
      <c r="N30" s="27">
        <f t="shared" si="2"/>
        <v>16</v>
      </c>
      <c r="O30" s="35">
        <v>22.05</v>
      </c>
      <c r="P30" s="29">
        <f t="shared" si="3"/>
        <v>38.05</v>
      </c>
      <c r="Q30" s="167">
        <v>9</v>
      </c>
    </row>
    <row r="31" spans="1:17" ht="13.5" thickBot="1">
      <c r="A31" s="40">
        <v>26</v>
      </c>
      <c r="B31" s="41" t="s">
        <v>32</v>
      </c>
      <c r="C31" s="143">
        <v>0.1423611111111111</v>
      </c>
      <c r="D31" s="146">
        <v>0.15582175925925926</v>
      </c>
      <c r="E31" s="109">
        <f t="shared" si="0"/>
        <v>0.013460648148148152</v>
      </c>
      <c r="F31" s="108">
        <v>0.000636574074074074</v>
      </c>
      <c r="G31" s="106">
        <f t="shared" si="1"/>
        <v>0.012824074074074078</v>
      </c>
      <c r="H31" s="30">
        <v>6</v>
      </c>
      <c r="I31" s="33">
        <v>0</v>
      </c>
      <c r="J31" s="30">
        <v>9</v>
      </c>
      <c r="K31" s="34">
        <v>0</v>
      </c>
      <c r="L31" s="38">
        <v>5</v>
      </c>
      <c r="M31" s="30">
        <v>0</v>
      </c>
      <c r="N31" s="27">
        <f t="shared" si="2"/>
        <v>20</v>
      </c>
      <c r="O31" s="35">
        <v>18.28</v>
      </c>
      <c r="P31" s="29">
        <f t="shared" si="3"/>
        <v>38.28</v>
      </c>
      <c r="Q31" s="167">
        <v>10</v>
      </c>
    </row>
    <row r="32" spans="1:17" ht="13.5" thickBot="1">
      <c r="A32" s="30">
        <v>27</v>
      </c>
      <c r="B32" s="31" t="s">
        <v>41</v>
      </c>
      <c r="C32" s="143">
        <v>0.14583333333333334</v>
      </c>
      <c r="D32" s="144">
        <v>0.15914351851851852</v>
      </c>
      <c r="E32" s="109">
        <f t="shared" si="0"/>
        <v>0.013310185185185175</v>
      </c>
      <c r="F32" s="37"/>
      <c r="G32" s="106">
        <f t="shared" si="1"/>
        <v>0.013310185185185175</v>
      </c>
      <c r="H32" s="30">
        <v>9</v>
      </c>
      <c r="I32" s="33">
        <v>6</v>
      </c>
      <c r="J32" s="30">
        <v>6</v>
      </c>
      <c r="K32" s="38">
        <v>12</v>
      </c>
      <c r="L32" s="38">
        <v>2</v>
      </c>
      <c r="M32" s="30">
        <v>0</v>
      </c>
      <c r="N32" s="27">
        <f t="shared" si="2"/>
        <v>35</v>
      </c>
      <c r="O32" s="35">
        <v>19.1</v>
      </c>
      <c r="P32" s="29">
        <f t="shared" si="3"/>
        <v>54.1</v>
      </c>
      <c r="Q32" s="167">
        <v>25</v>
      </c>
    </row>
    <row r="33" spans="1:17" ht="13.5" thickBot="1">
      <c r="A33" s="44">
        <v>28</v>
      </c>
      <c r="B33" s="43" t="s">
        <v>6</v>
      </c>
      <c r="C33" s="147">
        <v>0.14930555555555555</v>
      </c>
      <c r="D33" s="148">
        <v>0.16238425925925926</v>
      </c>
      <c r="E33" s="110">
        <f t="shared" si="0"/>
        <v>0.013078703703703703</v>
      </c>
      <c r="F33" s="89"/>
      <c r="G33" s="107">
        <f t="shared" si="1"/>
        <v>0.013078703703703703</v>
      </c>
      <c r="H33" s="44">
        <v>9</v>
      </c>
      <c r="I33" s="90">
        <v>5</v>
      </c>
      <c r="J33" s="44">
        <v>3</v>
      </c>
      <c r="K33" s="91">
        <v>0</v>
      </c>
      <c r="L33" s="91">
        <v>3</v>
      </c>
      <c r="M33" s="44">
        <v>0</v>
      </c>
      <c r="N33" s="45">
        <f t="shared" si="2"/>
        <v>20</v>
      </c>
      <c r="O33" s="42">
        <v>18.5</v>
      </c>
      <c r="P33" s="46">
        <f t="shared" si="3"/>
        <v>38.5</v>
      </c>
      <c r="Q33" s="169">
        <v>11</v>
      </c>
    </row>
  </sheetData>
  <mergeCells count="1">
    <mergeCell ref="H4:M4"/>
  </mergeCells>
  <printOptions horizontalCentered="1"/>
  <pageMargins left="0.15748031496062992" right="0.15748031496062992" top="0.5118110236220472" bottom="0.4724409448818898" header="0" footer="0"/>
  <pageSetup horizontalDpi="300" verticalDpi="300" orientation="landscape" paperSize="9" r:id="rId1"/>
  <headerFooter alignWithMargins="0">
    <oddFooter>&amp;RVýsledky  BZV zapsala M. Vystrčilová
V Tršicích dne 13.10.2007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6" sqref="A1:IV16384"/>
    </sheetView>
  </sheetViews>
  <sheetFormatPr defaultColWidth="9.00390625" defaultRowHeight="12.75"/>
  <cols>
    <col min="1" max="16384" width="9.125" style="1" customWidth="1"/>
  </cols>
  <sheetData>
    <row r="1" spans="1:17" s="150" customFormat="1" ht="18">
      <c r="A1" s="149"/>
      <c r="C1" s="149"/>
      <c r="D1" s="149"/>
      <c r="E1" s="149"/>
      <c r="F1" s="149"/>
      <c r="G1" s="149"/>
      <c r="H1" s="149"/>
      <c r="I1" s="149"/>
      <c r="J1" s="149"/>
      <c r="K1" s="149"/>
      <c r="M1" s="149"/>
      <c r="N1" s="149"/>
      <c r="P1" s="149"/>
      <c r="Q1" s="149"/>
    </row>
    <row r="3" spans="1:17" ht="18">
      <c r="A3" s="125"/>
      <c r="B3" s="9"/>
      <c r="C3" s="125"/>
      <c r="D3" s="125"/>
      <c r="E3" s="125"/>
      <c r="F3" s="125"/>
      <c r="G3" s="125"/>
      <c r="H3" s="2"/>
      <c r="I3" s="2"/>
      <c r="J3" s="2"/>
      <c r="K3" s="2"/>
      <c r="L3" s="2"/>
      <c r="M3" s="2"/>
      <c r="N3" s="52"/>
      <c r="O3" s="151"/>
      <c r="P3" s="125"/>
      <c r="Q3" s="52"/>
    </row>
    <row r="4" spans="1:17" ht="15">
      <c r="A4" s="5"/>
      <c r="B4" s="5"/>
      <c r="C4" s="5"/>
      <c r="D4" s="5"/>
      <c r="E4" s="5"/>
      <c r="F4" s="5"/>
      <c r="G4" s="5"/>
      <c r="H4" s="152"/>
      <c r="I4" s="152"/>
      <c r="J4" s="152"/>
      <c r="K4" s="152"/>
      <c r="L4" s="152"/>
      <c r="M4" s="152"/>
      <c r="N4" s="52"/>
      <c r="O4" s="151"/>
      <c r="P4" s="5"/>
      <c r="Q4" s="153"/>
    </row>
    <row r="5" spans="1:17" ht="1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52"/>
      <c r="O5" s="5"/>
      <c r="P5" s="5"/>
      <c r="Q5" s="154"/>
    </row>
    <row r="6" spans="1:17" ht="12.75">
      <c r="A6" s="6"/>
      <c r="B6" s="2"/>
      <c r="C6" s="155"/>
      <c r="D6" s="156"/>
      <c r="E6" s="157"/>
      <c r="F6" s="157"/>
      <c r="G6" s="158"/>
      <c r="H6" s="6"/>
      <c r="I6" s="6"/>
      <c r="J6" s="6"/>
      <c r="K6" s="6"/>
      <c r="L6" s="6"/>
      <c r="M6" s="6"/>
      <c r="N6" s="7"/>
      <c r="O6" s="4"/>
      <c r="P6" s="159"/>
      <c r="Q6" s="5"/>
    </row>
    <row r="7" spans="1:17" ht="12.75">
      <c r="A7" s="6"/>
      <c r="B7" s="2"/>
      <c r="C7" s="155"/>
      <c r="D7" s="156"/>
      <c r="E7" s="157"/>
      <c r="F7" s="157"/>
      <c r="G7" s="158"/>
      <c r="H7" s="6"/>
      <c r="I7" s="6"/>
      <c r="J7" s="6"/>
      <c r="K7" s="6"/>
      <c r="L7" s="6"/>
      <c r="M7" s="6"/>
      <c r="N7" s="7"/>
      <c r="O7" s="4"/>
      <c r="P7" s="159"/>
      <c r="Q7" s="5"/>
    </row>
    <row r="8" spans="1:17" ht="12.75">
      <c r="A8" s="6"/>
      <c r="B8" s="2"/>
      <c r="C8" s="155"/>
      <c r="D8" s="156"/>
      <c r="E8" s="157"/>
      <c r="F8" s="157"/>
      <c r="G8" s="158"/>
      <c r="H8" s="6"/>
      <c r="I8" s="6"/>
      <c r="J8" s="6"/>
      <c r="K8" s="6"/>
      <c r="L8" s="6"/>
      <c r="M8" s="6"/>
      <c r="N8" s="7"/>
      <c r="O8" s="4"/>
      <c r="P8" s="159"/>
      <c r="Q8" s="5"/>
    </row>
    <row r="9" spans="1:17" ht="12.75">
      <c r="A9" s="6"/>
      <c r="B9" s="2"/>
      <c r="C9" s="155"/>
      <c r="D9" s="156"/>
      <c r="E9" s="157"/>
      <c r="F9" s="157"/>
      <c r="G9" s="158"/>
      <c r="H9" s="6"/>
      <c r="I9" s="6"/>
      <c r="J9" s="6"/>
      <c r="K9" s="6"/>
      <c r="L9" s="6"/>
      <c r="M9" s="6"/>
      <c r="N9" s="7"/>
      <c r="O9" s="4"/>
      <c r="P9" s="159"/>
      <c r="Q9" s="5"/>
    </row>
    <row r="10" spans="1:17" ht="12.75">
      <c r="A10" s="6"/>
      <c r="B10" s="2"/>
      <c r="C10" s="155"/>
      <c r="D10" s="156"/>
      <c r="E10" s="157"/>
      <c r="F10" s="157"/>
      <c r="G10" s="158"/>
      <c r="H10" s="6"/>
      <c r="I10" s="6"/>
      <c r="J10" s="6"/>
      <c r="K10" s="6"/>
      <c r="L10" s="6"/>
      <c r="M10" s="6"/>
      <c r="N10" s="7"/>
      <c r="O10" s="4"/>
      <c r="P10" s="159"/>
      <c r="Q10" s="5"/>
    </row>
    <row r="11" spans="1:17" ht="12.75">
      <c r="A11" s="6"/>
      <c r="B11" s="2"/>
      <c r="C11" s="155"/>
      <c r="D11" s="156"/>
      <c r="E11" s="157"/>
      <c r="F11" s="157"/>
      <c r="G11" s="158"/>
      <c r="H11" s="6"/>
      <c r="I11" s="6"/>
      <c r="J11" s="6"/>
      <c r="K11" s="6"/>
      <c r="L11" s="6"/>
      <c r="M11" s="6"/>
      <c r="N11" s="7"/>
      <c r="O11" s="4"/>
      <c r="P11" s="159"/>
      <c r="Q11" s="5"/>
    </row>
    <row r="12" spans="1:17" ht="12.75">
      <c r="A12" s="6"/>
      <c r="B12" s="2"/>
      <c r="C12" s="155"/>
      <c r="D12" s="156"/>
      <c r="E12" s="158"/>
      <c r="F12" s="158"/>
      <c r="G12" s="158"/>
      <c r="H12" s="6"/>
      <c r="I12" s="6"/>
      <c r="J12" s="6"/>
      <c r="K12" s="6"/>
      <c r="L12" s="6"/>
      <c r="M12" s="6"/>
      <c r="N12" s="7"/>
      <c r="O12" s="4"/>
      <c r="P12" s="159"/>
      <c r="Q12" s="5"/>
    </row>
    <row r="13" spans="1:17" ht="12.75">
      <c r="A13" s="6"/>
      <c r="B13" s="2"/>
      <c r="C13" s="155"/>
      <c r="D13" s="156"/>
      <c r="E13" s="158"/>
      <c r="F13" s="158"/>
      <c r="G13" s="158"/>
      <c r="H13" s="6"/>
      <c r="I13" s="6"/>
      <c r="J13" s="6"/>
      <c r="K13" s="6"/>
      <c r="L13" s="6"/>
      <c r="M13" s="6"/>
      <c r="N13" s="7"/>
      <c r="O13" s="4"/>
      <c r="P13" s="159"/>
      <c r="Q13" s="5"/>
    </row>
    <row r="14" spans="1:17" ht="12.75">
      <c r="A14" s="6"/>
      <c r="B14" s="2"/>
      <c r="C14" s="155"/>
      <c r="D14" s="156"/>
      <c r="E14" s="158"/>
      <c r="F14" s="158"/>
      <c r="G14" s="158"/>
      <c r="H14" s="6"/>
      <c r="I14" s="6"/>
      <c r="J14" s="6"/>
      <c r="K14" s="6"/>
      <c r="L14" s="6"/>
      <c r="M14" s="6"/>
      <c r="N14" s="7"/>
      <c r="O14" s="4"/>
      <c r="P14" s="159"/>
      <c r="Q14" s="5"/>
    </row>
    <row r="15" spans="1:17" ht="12.75">
      <c r="A15" s="6"/>
      <c r="B15" s="2"/>
      <c r="C15" s="155"/>
      <c r="D15" s="156"/>
      <c r="E15" s="158"/>
      <c r="F15" s="158"/>
      <c r="G15" s="158"/>
      <c r="H15" s="6"/>
      <c r="I15" s="6"/>
      <c r="J15" s="6"/>
      <c r="K15" s="6"/>
      <c r="L15" s="6"/>
      <c r="M15" s="6"/>
      <c r="N15" s="7"/>
      <c r="O15" s="4"/>
      <c r="P15" s="159"/>
      <c r="Q15" s="5"/>
    </row>
    <row r="16" spans="1:17" ht="12.75">
      <c r="A16" s="6"/>
      <c r="B16" s="2"/>
      <c r="C16" s="155"/>
      <c r="D16" s="156"/>
      <c r="E16" s="158"/>
      <c r="F16" s="158"/>
      <c r="G16" s="158"/>
      <c r="H16" s="6"/>
      <c r="I16" s="6"/>
      <c r="J16" s="6"/>
      <c r="K16" s="6"/>
      <c r="L16" s="6"/>
      <c r="M16" s="6"/>
      <c r="N16" s="7"/>
      <c r="O16" s="4"/>
      <c r="P16" s="159"/>
      <c r="Q16" s="5"/>
    </row>
    <row r="17" spans="1:17" ht="12.75">
      <c r="A17" s="6"/>
      <c r="B17" s="2"/>
      <c r="C17" s="155"/>
      <c r="D17" s="156"/>
      <c r="E17" s="158"/>
      <c r="F17" s="158"/>
      <c r="G17" s="158"/>
      <c r="H17" s="6"/>
      <c r="I17" s="6"/>
      <c r="J17" s="6"/>
      <c r="K17" s="6"/>
      <c r="L17" s="6"/>
      <c r="M17" s="6"/>
      <c r="N17" s="7"/>
      <c r="O17" s="4"/>
      <c r="P17" s="159"/>
      <c r="Q17" s="5"/>
    </row>
    <row r="18" spans="1:17" ht="12.75">
      <c r="A18" s="6"/>
      <c r="B18" s="2"/>
      <c r="C18" s="155"/>
      <c r="D18" s="156"/>
      <c r="E18" s="158"/>
      <c r="F18" s="158"/>
      <c r="G18" s="158"/>
      <c r="H18" s="6"/>
      <c r="I18" s="6"/>
      <c r="J18" s="6"/>
      <c r="K18" s="6"/>
      <c r="L18" s="6"/>
      <c r="M18" s="6"/>
      <c r="N18" s="7"/>
      <c r="O18" s="4"/>
      <c r="P18" s="159"/>
      <c r="Q18" s="5"/>
    </row>
    <row r="19" spans="1:17" ht="12.75">
      <c r="A19" s="6"/>
      <c r="B19" s="2"/>
      <c r="C19" s="155"/>
      <c r="D19" s="156"/>
      <c r="E19" s="158"/>
      <c r="F19" s="158"/>
      <c r="G19" s="158"/>
      <c r="H19" s="6"/>
      <c r="I19" s="6"/>
      <c r="J19" s="6"/>
      <c r="K19" s="6"/>
      <c r="L19" s="6"/>
      <c r="M19" s="6"/>
      <c r="N19" s="7"/>
      <c r="O19" s="4"/>
      <c r="P19" s="159"/>
      <c r="Q19" s="5"/>
    </row>
    <row r="20" spans="1:17" ht="12.75">
      <c r="A20" s="6"/>
      <c r="B20" s="2"/>
      <c r="C20" s="155"/>
      <c r="D20" s="156"/>
      <c r="E20" s="158"/>
      <c r="F20" s="158"/>
      <c r="G20" s="158"/>
      <c r="H20" s="6"/>
      <c r="I20" s="6"/>
      <c r="J20" s="6"/>
      <c r="K20" s="6"/>
      <c r="L20" s="6"/>
      <c r="M20" s="6"/>
      <c r="N20" s="7"/>
      <c r="O20" s="4"/>
      <c r="P20" s="159"/>
      <c r="Q20" s="5"/>
    </row>
    <row r="21" spans="1:17" ht="12.75">
      <c r="A21" s="6"/>
      <c r="B21" s="2"/>
      <c r="C21" s="156"/>
      <c r="D21" s="156"/>
      <c r="E21" s="158"/>
      <c r="F21" s="158"/>
      <c r="G21" s="158"/>
      <c r="H21" s="6"/>
      <c r="I21" s="6"/>
      <c r="J21" s="6"/>
      <c r="K21" s="6"/>
      <c r="L21" s="6"/>
      <c r="M21" s="6"/>
      <c r="N21" s="7"/>
      <c r="O21" s="4"/>
      <c r="P21" s="159"/>
      <c r="Q21" s="5"/>
    </row>
    <row r="22" spans="1:17" ht="12.75">
      <c r="A22" s="6"/>
      <c r="B22" s="2"/>
      <c r="C22" s="156"/>
      <c r="D22" s="156"/>
      <c r="E22" s="158"/>
      <c r="F22" s="158"/>
      <c r="G22" s="158"/>
      <c r="H22" s="6"/>
      <c r="I22" s="6"/>
      <c r="J22" s="6"/>
      <c r="K22" s="6"/>
      <c r="L22" s="6"/>
      <c r="M22" s="6"/>
      <c r="N22" s="7"/>
      <c r="O22" s="4"/>
      <c r="P22" s="159"/>
      <c r="Q22" s="5"/>
    </row>
    <row r="23" spans="1:17" ht="12.75">
      <c r="A23" s="6"/>
      <c r="B23" s="2"/>
      <c r="C23" s="156"/>
      <c r="D23" s="156"/>
      <c r="E23" s="158"/>
      <c r="F23" s="158"/>
      <c r="G23" s="158"/>
      <c r="H23" s="6"/>
      <c r="I23" s="6"/>
      <c r="J23" s="6"/>
      <c r="K23" s="6"/>
      <c r="L23" s="6"/>
      <c r="M23" s="6"/>
      <c r="N23" s="7"/>
      <c r="O23" s="4"/>
      <c r="P23" s="159"/>
      <c r="Q23" s="5"/>
    </row>
    <row r="24" spans="1:17" ht="12.75">
      <c r="A24" s="6"/>
      <c r="B24" s="2"/>
      <c r="C24" s="156"/>
      <c r="D24" s="156"/>
      <c r="E24" s="158"/>
      <c r="F24" s="158"/>
      <c r="G24" s="158"/>
      <c r="H24" s="6"/>
      <c r="I24" s="6"/>
      <c r="J24" s="6"/>
      <c r="K24" s="6"/>
      <c r="L24" s="6"/>
      <c r="M24" s="6"/>
      <c r="N24" s="7"/>
      <c r="O24" s="4"/>
      <c r="P24" s="159"/>
      <c r="Q24" s="5"/>
    </row>
    <row r="25" spans="1:17" ht="12.75">
      <c r="A25" s="6"/>
      <c r="B25" s="2"/>
      <c r="C25" s="156"/>
      <c r="D25" s="156"/>
      <c r="E25" s="158"/>
      <c r="F25" s="158"/>
      <c r="G25" s="158"/>
      <c r="H25" s="6"/>
      <c r="I25" s="6"/>
      <c r="J25" s="6"/>
      <c r="K25" s="6"/>
      <c r="L25" s="6"/>
      <c r="M25" s="6"/>
      <c r="N25" s="7"/>
      <c r="O25" s="4"/>
      <c r="P25" s="159"/>
      <c r="Q25" s="5"/>
    </row>
    <row r="26" spans="1:17" ht="12.75">
      <c r="A26" s="6"/>
      <c r="B26" s="2"/>
      <c r="C26" s="156"/>
      <c r="D26" s="156"/>
      <c r="E26" s="158"/>
      <c r="F26" s="158"/>
      <c r="G26" s="158"/>
      <c r="H26" s="6"/>
      <c r="I26" s="6"/>
      <c r="J26" s="6"/>
      <c r="K26" s="6"/>
      <c r="L26" s="6"/>
      <c r="M26" s="6"/>
      <c r="N26" s="7"/>
      <c r="O26" s="4"/>
      <c r="P26" s="159"/>
      <c r="Q26" s="5"/>
    </row>
    <row r="27" spans="1:17" ht="12.75">
      <c r="A27" s="6"/>
      <c r="B27" s="2"/>
      <c r="C27" s="156"/>
      <c r="D27" s="156"/>
      <c r="E27" s="158"/>
      <c r="F27" s="158"/>
      <c r="G27" s="158"/>
      <c r="H27" s="6"/>
      <c r="I27" s="6"/>
      <c r="J27" s="6"/>
      <c r="K27" s="6"/>
      <c r="L27" s="6"/>
      <c r="M27" s="6"/>
      <c r="N27" s="7"/>
      <c r="O27" s="4"/>
      <c r="P27" s="159"/>
      <c r="Q27" s="5"/>
    </row>
    <row r="28" spans="1:17" ht="12.75">
      <c r="A28" s="6"/>
      <c r="B28" s="160"/>
      <c r="C28" s="156"/>
      <c r="D28" s="156"/>
      <c r="E28" s="158"/>
      <c r="F28" s="158"/>
      <c r="G28" s="158"/>
      <c r="H28" s="6"/>
      <c r="I28" s="6"/>
      <c r="J28" s="6"/>
      <c r="K28" s="6"/>
      <c r="L28" s="6"/>
      <c r="M28" s="6"/>
      <c r="N28" s="7"/>
      <c r="O28" s="4"/>
      <c r="P28" s="159"/>
      <c r="Q28" s="161"/>
    </row>
    <row r="29" spans="1:17" ht="12.75">
      <c r="A29" s="6"/>
      <c r="B29" s="2"/>
      <c r="C29" s="156"/>
      <c r="D29" s="156"/>
      <c r="E29" s="158"/>
      <c r="F29" s="158"/>
      <c r="G29" s="158"/>
      <c r="H29" s="6"/>
      <c r="I29" s="6"/>
      <c r="J29" s="6"/>
      <c r="K29" s="6"/>
      <c r="L29" s="6"/>
      <c r="M29" s="6"/>
      <c r="N29" s="7"/>
      <c r="O29" s="4"/>
      <c r="P29" s="159"/>
      <c r="Q29" s="5"/>
    </row>
    <row r="30" spans="1:17" ht="12.75">
      <c r="A30" s="6"/>
      <c r="B30" s="2"/>
      <c r="C30" s="156"/>
      <c r="D30" s="156"/>
      <c r="E30" s="158"/>
      <c r="F30" s="158"/>
      <c r="G30" s="158"/>
      <c r="H30" s="6"/>
      <c r="I30" s="6"/>
      <c r="J30" s="6"/>
      <c r="K30" s="6"/>
      <c r="L30" s="6"/>
      <c r="M30" s="6"/>
      <c r="N30" s="7"/>
      <c r="O30" s="4"/>
      <c r="P30" s="159"/>
      <c r="Q30" s="5"/>
    </row>
    <row r="31" spans="1:17" ht="12.75">
      <c r="A31" s="6"/>
      <c r="B31" s="2"/>
      <c r="C31" s="156"/>
      <c r="D31" s="156"/>
      <c r="E31" s="158"/>
      <c r="F31" s="158"/>
      <c r="G31" s="158"/>
      <c r="H31" s="6"/>
      <c r="I31" s="6"/>
      <c r="J31" s="6"/>
      <c r="K31" s="6"/>
      <c r="L31" s="6"/>
      <c r="M31" s="6"/>
      <c r="N31" s="7"/>
      <c r="O31" s="4"/>
      <c r="P31" s="159"/>
      <c r="Q31" s="5"/>
    </row>
    <row r="32" spans="1:17" ht="12.75">
      <c r="A32" s="6"/>
      <c r="B32" s="2"/>
      <c r="C32" s="156"/>
      <c r="D32" s="156"/>
      <c r="E32" s="158"/>
      <c r="F32" s="157"/>
      <c r="G32" s="158"/>
      <c r="H32" s="6"/>
      <c r="I32" s="6"/>
      <c r="J32" s="6"/>
      <c r="K32" s="6"/>
      <c r="L32" s="6"/>
      <c r="M32" s="6"/>
      <c r="N32" s="7"/>
      <c r="O32" s="4"/>
      <c r="P32" s="159"/>
      <c r="Q32" s="5"/>
    </row>
    <row r="33" spans="1:17" ht="12.75">
      <c r="A33" s="6"/>
      <c r="B33" s="2"/>
      <c r="C33" s="156"/>
      <c r="D33" s="156"/>
      <c r="E33" s="158"/>
      <c r="F33" s="157"/>
      <c r="G33" s="158"/>
      <c r="H33" s="6"/>
      <c r="I33" s="6"/>
      <c r="J33" s="6"/>
      <c r="K33" s="6"/>
      <c r="L33" s="6"/>
      <c r="M33" s="6"/>
      <c r="N33" s="7"/>
      <c r="O33" s="4"/>
      <c r="P33" s="159"/>
      <c r="Q33" s="5"/>
    </row>
  </sheetData>
  <mergeCells count="1">
    <mergeCell ref="H4:M4"/>
  </mergeCells>
  <printOptions horizontalCentered="1" verticalCentered="1"/>
  <pageMargins left="0.7874015748031497" right="0.45" top="0.72" bottom="0.984251968503937" header="0.39" footer="0.5118110236220472"/>
  <pageSetup horizontalDpi="600" verticalDpi="600" orientation="landscape" paperSize="9" r:id="rId1"/>
  <headerFooter alignWithMargins="0">
    <oddFooter>&amp;RVýsledky zapsala M. Vystrčilová
V Tršicích dne 13.10.2007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8.875" style="92" customWidth="1"/>
    <col min="2" max="2" width="17.625" style="92" customWidth="1"/>
    <col min="3" max="3" width="9.375" style="95" customWidth="1"/>
    <col min="4" max="4" width="8.75390625" style="95" customWidth="1"/>
    <col min="5" max="5" width="8.75390625" style="92" customWidth="1"/>
    <col min="6" max="6" width="9.75390625" style="92" customWidth="1"/>
    <col min="7" max="7" width="10.375" style="92" customWidth="1"/>
    <col min="8" max="13" width="5.75390625" style="92" customWidth="1"/>
    <col min="14" max="14" width="9.125" style="92" customWidth="1"/>
    <col min="15" max="15" width="9.00390625" style="95" customWidth="1"/>
    <col min="16" max="16" width="10.75390625" style="92" customWidth="1"/>
    <col min="17" max="17" width="10.25390625" style="96" customWidth="1"/>
    <col min="18" max="16384" width="9.125" style="92" customWidth="1"/>
  </cols>
  <sheetData>
    <row r="1" spans="1:17" ht="18.75" thickBot="1">
      <c r="A1" s="99"/>
      <c r="B1" s="93" t="s">
        <v>68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 t="s">
        <v>44</v>
      </c>
      <c r="P1" s="93"/>
      <c r="Q1" s="94"/>
    </row>
    <row r="2" spans="1:17" s="66" customFormat="1" ht="18.75" thickBot="1">
      <c r="A2" s="123"/>
      <c r="B2" s="98"/>
      <c r="C2" s="8"/>
      <c r="D2" s="8"/>
      <c r="E2" s="8"/>
      <c r="F2" s="9"/>
      <c r="G2" s="9"/>
      <c r="H2" s="10"/>
      <c r="I2" s="10"/>
      <c r="J2" s="10"/>
      <c r="K2" s="12"/>
      <c r="L2" s="10"/>
      <c r="M2" s="10"/>
      <c r="N2" s="10"/>
      <c r="O2" s="9"/>
      <c r="P2" s="2"/>
      <c r="Q2" s="2"/>
    </row>
    <row r="3" spans="1:17" ht="18.75" thickBot="1">
      <c r="A3" s="124"/>
      <c r="B3" s="13"/>
      <c r="C3" s="130" t="s">
        <v>33</v>
      </c>
      <c r="D3" s="132"/>
      <c r="E3" s="14"/>
      <c r="F3" s="14"/>
      <c r="G3" s="15"/>
      <c r="H3" s="3"/>
      <c r="I3" s="3"/>
      <c r="J3" s="3"/>
      <c r="K3" s="11"/>
      <c r="L3" s="3"/>
      <c r="M3" s="3"/>
      <c r="N3" s="50" t="s">
        <v>23</v>
      </c>
      <c r="O3" s="16" t="s">
        <v>34</v>
      </c>
      <c r="P3" s="101" t="s">
        <v>24</v>
      </c>
      <c r="Q3" s="50" t="s">
        <v>25</v>
      </c>
    </row>
    <row r="4" spans="1:17" ht="15.75" thickBot="1">
      <c r="A4" s="17" t="s">
        <v>29</v>
      </c>
      <c r="B4" s="18" t="s">
        <v>28</v>
      </c>
      <c r="C4" s="129" t="s">
        <v>34</v>
      </c>
      <c r="D4" s="131"/>
      <c r="E4" s="133"/>
      <c r="F4" s="133"/>
      <c r="G4" s="139" t="s">
        <v>35</v>
      </c>
      <c r="H4" s="174" t="s">
        <v>13</v>
      </c>
      <c r="I4" s="175"/>
      <c r="J4" s="175"/>
      <c r="K4" s="175"/>
      <c r="L4" s="175"/>
      <c r="M4" s="176"/>
      <c r="N4" s="49" t="s">
        <v>3</v>
      </c>
      <c r="O4" s="103" t="s">
        <v>2</v>
      </c>
      <c r="P4" s="103" t="s">
        <v>42</v>
      </c>
      <c r="Q4" s="49" t="s">
        <v>27</v>
      </c>
    </row>
    <row r="5" spans="1:17" ht="15.75" thickBot="1">
      <c r="A5" s="22" t="s">
        <v>31</v>
      </c>
      <c r="B5" s="23" t="s">
        <v>30</v>
      </c>
      <c r="C5" s="72" t="s">
        <v>0</v>
      </c>
      <c r="D5" s="71" t="s">
        <v>1</v>
      </c>
      <c r="E5" s="71" t="s">
        <v>2</v>
      </c>
      <c r="F5" s="137" t="s">
        <v>12</v>
      </c>
      <c r="G5" s="138" t="s">
        <v>11</v>
      </c>
      <c r="H5" s="127" t="s">
        <v>7</v>
      </c>
      <c r="I5" s="128" t="s">
        <v>8</v>
      </c>
      <c r="J5" s="104" t="s">
        <v>9</v>
      </c>
      <c r="K5" s="128" t="s">
        <v>70</v>
      </c>
      <c r="L5" s="104" t="s">
        <v>10</v>
      </c>
      <c r="M5" s="128" t="s">
        <v>16</v>
      </c>
      <c r="N5" s="53" t="s">
        <v>26</v>
      </c>
      <c r="O5" s="22" t="s">
        <v>15</v>
      </c>
      <c r="P5" s="103" t="s">
        <v>43</v>
      </c>
      <c r="Q5" s="21"/>
    </row>
    <row r="6" spans="1:17" ht="13.5" thickBot="1">
      <c r="A6" s="24">
        <v>1</v>
      </c>
      <c r="B6" s="55" t="s">
        <v>19</v>
      </c>
      <c r="C6" s="111">
        <v>0</v>
      </c>
      <c r="D6" s="112">
        <v>0.016585648148148148</v>
      </c>
      <c r="E6" s="113">
        <f>D6-C6</f>
        <v>0.016585648148148148</v>
      </c>
      <c r="F6" s="113"/>
      <c r="G6" s="67">
        <f aca="true" t="shared" si="0" ref="G6:G18">SUM(E6-F6)</f>
        <v>0.016585648148148148</v>
      </c>
      <c r="H6" s="56">
        <v>9</v>
      </c>
      <c r="I6" s="51">
        <v>2</v>
      </c>
      <c r="J6" s="54">
        <v>9</v>
      </c>
      <c r="K6" s="54">
        <v>2</v>
      </c>
      <c r="L6" s="57">
        <v>1</v>
      </c>
      <c r="M6" s="58">
        <v>3</v>
      </c>
      <c r="N6" s="47">
        <f>SUM(H6:M6)</f>
        <v>26</v>
      </c>
      <c r="O6" s="126">
        <v>23.53</v>
      </c>
      <c r="P6" s="170">
        <f>SUM(M6+O6)</f>
        <v>26.53</v>
      </c>
      <c r="Q6" s="79">
        <v>7</v>
      </c>
    </row>
    <row r="7" spans="1:17" ht="13.5" thickBot="1">
      <c r="A7" s="30">
        <v>2</v>
      </c>
      <c r="B7" s="61" t="s">
        <v>18</v>
      </c>
      <c r="C7" s="114">
        <v>0.003472222222222222</v>
      </c>
      <c r="D7" s="115">
        <v>0.023530092592592592</v>
      </c>
      <c r="E7" s="116">
        <f aca="true" t="shared" si="1" ref="E7:E18">SUM(D7-C7)</f>
        <v>0.020057870370370372</v>
      </c>
      <c r="F7" s="116"/>
      <c r="G7" s="68">
        <f t="shared" si="0"/>
        <v>0.020057870370370372</v>
      </c>
      <c r="H7" s="62">
        <v>8</v>
      </c>
      <c r="I7" s="60">
        <v>0</v>
      </c>
      <c r="J7" s="60">
        <v>9</v>
      </c>
      <c r="K7" s="59">
        <v>0</v>
      </c>
      <c r="L7" s="63">
        <v>4</v>
      </c>
      <c r="M7" s="64">
        <v>6</v>
      </c>
      <c r="N7" s="47">
        <f aca="true" t="shared" si="2" ref="N7:N18">SUM(H7:M7)</f>
        <v>27</v>
      </c>
      <c r="O7" s="48">
        <v>28.53</v>
      </c>
      <c r="P7" s="170">
        <f aca="true" t="shared" si="3" ref="P7:P18">SUM(M7+O7)</f>
        <v>34.53</v>
      </c>
      <c r="Q7" s="97">
        <v>8</v>
      </c>
    </row>
    <row r="8" spans="1:17" ht="13.5" thickBot="1">
      <c r="A8" s="30">
        <v>3</v>
      </c>
      <c r="B8" s="65" t="s">
        <v>45</v>
      </c>
      <c r="C8" s="117">
        <v>0.006944444444444444</v>
      </c>
      <c r="D8" s="115">
        <v>0.02787037037037037</v>
      </c>
      <c r="E8" s="116">
        <f t="shared" si="1"/>
        <v>0.020925925925925924</v>
      </c>
      <c r="F8" s="116"/>
      <c r="G8" s="68">
        <f t="shared" si="0"/>
        <v>0.020925925925925924</v>
      </c>
      <c r="H8" s="62">
        <v>9</v>
      </c>
      <c r="I8" s="60">
        <v>5</v>
      </c>
      <c r="J8" s="60">
        <v>15</v>
      </c>
      <c r="K8" s="59">
        <v>7</v>
      </c>
      <c r="L8" s="63">
        <v>2</v>
      </c>
      <c r="M8" s="64">
        <v>9</v>
      </c>
      <c r="N8" s="47">
        <f t="shared" si="2"/>
        <v>47</v>
      </c>
      <c r="O8" s="48">
        <v>30.08</v>
      </c>
      <c r="P8" s="170">
        <f t="shared" si="3"/>
        <v>39.08</v>
      </c>
      <c r="Q8" s="100">
        <v>14</v>
      </c>
    </row>
    <row r="9" spans="1:17" ht="13.5" thickBot="1">
      <c r="A9" s="30">
        <v>4</v>
      </c>
      <c r="B9" s="65" t="s">
        <v>17</v>
      </c>
      <c r="C9" s="118">
        <v>0.010416666666666666</v>
      </c>
      <c r="D9" s="115">
        <v>0.029664351851851855</v>
      </c>
      <c r="E9" s="116">
        <f t="shared" si="1"/>
        <v>0.019247685185185187</v>
      </c>
      <c r="F9" s="116">
        <v>0.0005324074074074074</v>
      </c>
      <c r="G9" s="69">
        <f t="shared" si="0"/>
        <v>0.01871527777777778</v>
      </c>
      <c r="H9" s="62">
        <v>4</v>
      </c>
      <c r="I9" s="60">
        <v>5</v>
      </c>
      <c r="J9" s="60">
        <v>15</v>
      </c>
      <c r="K9" s="59">
        <v>7</v>
      </c>
      <c r="L9" s="63">
        <v>3</v>
      </c>
      <c r="M9" s="64">
        <v>12</v>
      </c>
      <c r="N9" s="47">
        <f t="shared" si="2"/>
        <v>46</v>
      </c>
      <c r="O9" s="48">
        <v>26.57</v>
      </c>
      <c r="P9" s="170">
        <f t="shared" si="3"/>
        <v>38.57</v>
      </c>
      <c r="Q9" s="97">
        <v>13</v>
      </c>
    </row>
    <row r="10" spans="1:17" ht="13.5" thickBot="1">
      <c r="A10" s="30">
        <v>5</v>
      </c>
      <c r="B10" s="65" t="s">
        <v>20</v>
      </c>
      <c r="C10" s="118">
        <v>0.013888888888888888</v>
      </c>
      <c r="D10" s="115">
        <v>0.03107638888888889</v>
      </c>
      <c r="E10" s="116">
        <f t="shared" si="1"/>
        <v>0.0171875</v>
      </c>
      <c r="F10" s="116">
        <v>0.0008449074074074075</v>
      </c>
      <c r="G10" s="68">
        <f t="shared" si="0"/>
        <v>0.016342592592592593</v>
      </c>
      <c r="H10" s="62">
        <v>15</v>
      </c>
      <c r="I10" s="60">
        <v>6</v>
      </c>
      <c r="J10" s="60">
        <v>6</v>
      </c>
      <c r="K10" s="59">
        <v>0</v>
      </c>
      <c r="L10" s="63">
        <v>6</v>
      </c>
      <c r="M10" s="64">
        <v>9</v>
      </c>
      <c r="N10" s="47">
        <f t="shared" si="2"/>
        <v>42</v>
      </c>
      <c r="O10" s="48">
        <v>23.32</v>
      </c>
      <c r="P10" s="171">
        <f t="shared" si="3"/>
        <v>32.32</v>
      </c>
      <c r="Q10" s="100">
        <v>10</v>
      </c>
    </row>
    <row r="11" spans="1:17" ht="13.5" thickBot="1">
      <c r="A11" s="177">
        <v>6</v>
      </c>
      <c r="B11" s="178" t="s">
        <v>21</v>
      </c>
      <c r="C11" s="179">
        <v>0.017361111111111112</v>
      </c>
      <c r="D11" s="180">
        <v>0.03194444444444445</v>
      </c>
      <c r="E11" s="181">
        <f t="shared" si="1"/>
        <v>0.014583333333333337</v>
      </c>
      <c r="F11" s="181">
        <v>0.0033912037037037036</v>
      </c>
      <c r="G11" s="182">
        <f t="shared" si="0"/>
        <v>0.011192129629629633</v>
      </c>
      <c r="H11" s="183">
        <v>4</v>
      </c>
      <c r="I11" s="184">
        <v>0</v>
      </c>
      <c r="J11" s="184">
        <v>0</v>
      </c>
      <c r="K11" s="185">
        <v>0</v>
      </c>
      <c r="L11" s="186">
        <v>0</v>
      </c>
      <c r="M11" s="187">
        <v>0</v>
      </c>
      <c r="N11" s="188">
        <v>4</v>
      </c>
      <c r="O11" s="189">
        <v>16.07</v>
      </c>
      <c r="P11" s="190">
        <f t="shared" si="3"/>
        <v>16.07</v>
      </c>
      <c r="Q11" s="191">
        <v>1</v>
      </c>
    </row>
    <row r="12" spans="1:17" ht="13.5" thickBot="1">
      <c r="A12" s="30">
        <v>7</v>
      </c>
      <c r="B12" s="65" t="s">
        <v>22</v>
      </c>
      <c r="C12" s="118">
        <v>0.020833333333333332</v>
      </c>
      <c r="D12" s="115">
        <v>0.032673611111111105</v>
      </c>
      <c r="E12" s="116">
        <f t="shared" si="1"/>
        <v>0.011840277777777772</v>
      </c>
      <c r="F12" s="116">
        <v>0.0010416666666666667</v>
      </c>
      <c r="G12" s="69">
        <f t="shared" si="0"/>
        <v>0.010798611111111106</v>
      </c>
      <c r="H12" s="62">
        <v>10</v>
      </c>
      <c r="I12" s="60">
        <v>0</v>
      </c>
      <c r="J12" s="60">
        <v>3</v>
      </c>
      <c r="K12" s="59">
        <v>0</v>
      </c>
      <c r="L12" s="63">
        <v>1</v>
      </c>
      <c r="M12" s="64">
        <v>6</v>
      </c>
      <c r="N12" s="47">
        <f t="shared" si="2"/>
        <v>20</v>
      </c>
      <c r="O12" s="48">
        <v>15.33</v>
      </c>
      <c r="P12" s="172">
        <f t="shared" si="3"/>
        <v>21.33</v>
      </c>
      <c r="Q12" s="100">
        <v>4</v>
      </c>
    </row>
    <row r="13" spans="1:17" ht="13.5" thickBot="1">
      <c r="A13" s="177">
        <v>8</v>
      </c>
      <c r="B13" s="178" t="s">
        <v>46</v>
      </c>
      <c r="C13" s="179">
        <v>0.024305555555555556</v>
      </c>
      <c r="D13" s="180">
        <v>0.03831018518518518</v>
      </c>
      <c r="E13" s="181">
        <f t="shared" si="1"/>
        <v>0.014004629629629627</v>
      </c>
      <c r="F13" s="181"/>
      <c r="G13" s="182">
        <f t="shared" si="0"/>
        <v>0.014004629629629627</v>
      </c>
      <c r="H13" s="183">
        <v>11</v>
      </c>
      <c r="I13" s="184">
        <v>0</v>
      </c>
      <c r="J13" s="184">
        <v>0</v>
      </c>
      <c r="K13" s="185">
        <v>0</v>
      </c>
      <c r="L13" s="186">
        <v>0</v>
      </c>
      <c r="M13" s="187">
        <v>0</v>
      </c>
      <c r="N13" s="188">
        <f t="shared" si="2"/>
        <v>11</v>
      </c>
      <c r="O13" s="189">
        <v>20.1</v>
      </c>
      <c r="P13" s="192">
        <f t="shared" si="3"/>
        <v>20.1</v>
      </c>
      <c r="Q13" s="191">
        <v>2</v>
      </c>
    </row>
    <row r="14" spans="1:17" ht="13.5" thickBot="1">
      <c r="A14" s="30">
        <v>9</v>
      </c>
      <c r="B14" s="65" t="s">
        <v>47</v>
      </c>
      <c r="C14" s="118">
        <v>0.027777777777777776</v>
      </c>
      <c r="D14" s="115">
        <v>0.04569444444444445</v>
      </c>
      <c r="E14" s="116">
        <f t="shared" si="1"/>
        <v>0.01791666666666667</v>
      </c>
      <c r="F14" s="116"/>
      <c r="G14" s="68">
        <f t="shared" si="0"/>
        <v>0.01791666666666667</v>
      </c>
      <c r="H14" s="62">
        <v>12</v>
      </c>
      <c r="I14" s="60">
        <v>7</v>
      </c>
      <c r="J14" s="60">
        <v>6</v>
      </c>
      <c r="K14" s="59">
        <v>5</v>
      </c>
      <c r="L14" s="63">
        <v>2</v>
      </c>
      <c r="M14" s="64">
        <v>9</v>
      </c>
      <c r="N14" s="47">
        <f t="shared" si="2"/>
        <v>41</v>
      </c>
      <c r="O14" s="48">
        <v>25.48</v>
      </c>
      <c r="P14" s="170">
        <f t="shared" si="3"/>
        <v>34.480000000000004</v>
      </c>
      <c r="Q14" s="97">
        <v>11</v>
      </c>
    </row>
    <row r="15" spans="1:17" ht="13.5" thickBot="1">
      <c r="A15" s="30">
        <v>10</v>
      </c>
      <c r="B15" s="65" t="s">
        <v>4</v>
      </c>
      <c r="C15" s="119">
        <v>0.03125</v>
      </c>
      <c r="D15" s="115">
        <v>0.047141203703703706</v>
      </c>
      <c r="E15" s="116">
        <f t="shared" si="1"/>
        <v>0.015891203703703706</v>
      </c>
      <c r="F15" s="116">
        <v>0.0018865740740740742</v>
      </c>
      <c r="G15" s="69">
        <f t="shared" si="0"/>
        <v>0.014004629629629632</v>
      </c>
      <c r="H15" s="62">
        <v>8</v>
      </c>
      <c r="I15" s="60">
        <v>1</v>
      </c>
      <c r="J15" s="60">
        <v>3</v>
      </c>
      <c r="K15" s="59">
        <v>5</v>
      </c>
      <c r="L15" s="63">
        <v>1</v>
      </c>
      <c r="M15" s="64">
        <v>3</v>
      </c>
      <c r="N15" s="47">
        <v>21</v>
      </c>
      <c r="O15" s="48">
        <v>20.1</v>
      </c>
      <c r="P15" s="170">
        <f t="shared" si="3"/>
        <v>23.1</v>
      </c>
      <c r="Q15" s="100">
        <v>5</v>
      </c>
    </row>
    <row r="16" spans="1:17" ht="13.5" thickBot="1">
      <c r="A16" s="30">
        <v>11</v>
      </c>
      <c r="B16" s="65" t="s">
        <v>48</v>
      </c>
      <c r="C16" s="118">
        <v>0.034722222222222224</v>
      </c>
      <c r="D16" s="115">
        <v>0.05216435185185186</v>
      </c>
      <c r="E16" s="116">
        <f t="shared" si="1"/>
        <v>0.017442129629629634</v>
      </c>
      <c r="F16" s="116"/>
      <c r="G16" s="68">
        <f t="shared" si="0"/>
        <v>0.017442129629629634</v>
      </c>
      <c r="H16" s="62">
        <v>14</v>
      </c>
      <c r="I16" s="60">
        <v>5</v>
      </c>
      <c r="J16" s="60">
        <v>9</v>
      </c>
      <c r="K16" s="59">
        <v>2</v>
      </c>
      <c r="L16" s="63">
        <v>0</v>
      </c>
      <c r="M16" s="64">
        <v>3</v>
      </c>
      <c r="N16" s="47">
        <f t="shared" si="2"/>
        <v>33</v>
      </c>
      <c r="O16" s="48">
        <v>25.07</v>
      </c>
      <c r="P16" s="170">
        <f t="shared" si="3"/>
        <v>28.07</v>
      </c>
      <c r="Q16" s="97">
        <v>9</v>
      </c>
    </row>
    <row r="17" spans="1:17" ht="13.5" thickBot="1">
      <c r="A17" s="177">
        <v>12</v>
      </c>
      <c r="B17" s="178" t="s">
        <v>49</v>
      </c>
      <c r="C17" s="193">
        <v>0.03819444444444444</v>
      </c>
      <c r="D17" s="194">
        <v>0.05377314814814815</v>
      </c>
      <c r="E17" s="181">
        <f t="shared" si="1"/>
        <v>0.015578703703703713</v>
      </c>
      <c r="F17" s="181">
        <v>0.0022569444444444447</v>
      </c>
      <c r="G17" s="182">
        <f t="shared" si="0"/>
        <v>0.013321759259259268</v>
      </c>
      <c r="H17" s="183">
        <v>4</v>
      </c>
      <c r="I17" s="184">
        <v>0</v>
      </c>
      <c r="J17" s="184">
        <v>3</v>
      </c>
      <c r="K17" s="185">
        <v>5</v>
      </c>
      <c r="L17" s="186">
        <v>1</v>
      </c>
      <c r="M17" s="187">
        <v>0</v>
      </c>
      <c r="N17" s="188">
        <f t="shared" si="2"/>
        <v>13</v>
      </c>
      <c r="O17" s="189">
        <v>19.11</v>
      </c>
      <c r="P17" s="192">
        <f t="shared" si="3"/>
        <v>19.11</v>
      </c>
      <c r="Q17" s="195">
        <v>3</v>
      </c>
    </row>
    <row r="18" spans="1:17" ht="13.5" thickBot="1">
      <c r="A18" s="30">
        <v>13</v>
      </c>
      <c r="B18" s="75" t="s">
        <v>32</v>
      </c>
      <c r="C18" s="119">
        <v>0.041666666666666664</v>
      </c>
      <c r="D18" s="120">
        <v>0.05603009259259259</v>
      </c>
      <c r="E18" s="121">
        <f t="shared" si="1"/>
        <v>0.014363425925925925</v>
      </c>
      <c r="F18" s="122"/>
      <c r="G18" s="70">
        <f t="shared" si="0"/>
        <v>0.014363425925925925</v>
      </c>
      <c r="H18" s="76">
        <v>13</v>
      </c>
      <c r="I18" s="77">
        <v>5</v>
      </c>
      <c r="J18" s="77">
        <v>6</v>
      </c>
      <c r="K18" s="74">
        <v>0</v>
      </c>
      <c r="L18" s="76">
        <v>2</v>
      </c>
      <c r="M18" s="78">
        <v>0</v>
      </c>
      <c r="N18" s="97">
        <f t="shared" si="2"/>
        <v>26</v>
      </c>
      <c r="O18" s="80">
        <v>20.41</v>
      </c>
      <c r="P18" s="170">
        <f t="shared" si="3"/>
        <v>20.41</v>
      </c>
      <c r="Q18" s="97">
        <v>6</v>
      </c>
    </row>
    <row r="19" spans="1:17" ht="13.5" thickBot="1">
      <c r="A19" s="30">
        <v>14</v>
      </c>
      <c r="B19" s="65" t="s">
        <v>50</v>
      </c>
      <c r="C19" s="118">
        <v>0.04513888888888889</v>
      </c>
      <c r="D19" s="115">
        <v>0.06400462962962962</v>
      </c>
      <c r="E19" s="116">
        <f>SUM(D19-C19)</f>
        <v>0.01886574074074073</v>
      </c>
      <c r="F19" s="68"/>
      <c r="G19" s="81">
        <f>SUM(E19-F19)</f>
        <v>0.01886574074074073</v>
      </c>
      <c r="H19" s="64">
        <v>10</v>
      </c>
      <c r="I19" s="64">
        <v>6</v>
      </c>
      <c r="J19" s="64">
        <v>6</v>
      </c>
      <c r="K19" s="64">
        <v>8</v>
      </c>
      <c r="L19" s="64">
        <v>6</v>
      </c>
      <c r="M19" s="64">
        <v>6</v>
      </c>
      <c r="N19" s="97">
        <f>SUM(H19:M19)</f>
        <v>42</v>
      </c>
      <c r="O19" s="48">
        <v>27.1</v>
      </c>
      <c r="P19" s="173">
        <f>SUM(M19+O19)</f>
        <v>33.1</v>
      </c>
      <c r="Q19" s="97">
        <v>12</v>
      </c>
    </row>
    <row r="20" spans="1:17" ht="13.5" thickBot="1">
      <c r="A20" s="196">
        <v>15</v>
      </c>
      <c r="B20" s="197" t="s">
        <v>6</v>
      </c>
      <c r="C20" s="198">
        <v>0.04861111111111111</v>
      </c>
      <c r="D20" s="199">
        <v>0.0669212962962963</v>
      </c>
      <c r="E20" s="200">
        <f>SUM(D20-C20)</f>
        <v>0.018310185185185186</v>
      </c>
      <c r="F20" s="201">
        <v>0.0006018518518518519</v>
      </c>
      <c r="G20" s="201">
        <f>SUM(E20-F20)</f>
        <v>0.017708333333333333</v>
      </c>
      <c r="H20" s="202">
        <v>9</v>
      </c>
      <c r="I20" s="202">
        <v>6</v>
      </c>
      <c r="J20" s="202">
        <v>9</v>
      </c>
      <c r="K20" s="202">
        <v>7</v>
      </c>
      <c r="L20" s="202">
        <v>4</v>
      </c>
      <c r="M20" s="202">
        <v>3</v>
      </c>
      <c r="N20" s="203">
        <f>SUM(H20:M20)</f>
        <v>38</v>
      </c>
      <c r="O20" s="204">
        <v>25.3</v>
      </c>
      <c r="P20" s="205">
        <f>SUM(M20+O20)</f>
        <v>28.3</v>
      </c>
      <c r="Q20" s="206" t="s">
        <v>67</v>
      </c>
    </row>
  </sheetData>
  <mergeCells count="1">
    <mergeCell ref="H4:M4"/>
  </mergeCells>
  <printOptions horizontalCentered="1"/>
  <pageMargins left="0.1968503937007874" right="0.1968503937007874" top="0.85" bottom="0.3937007874015748" header="0.62" footer="0.5118110236220472"/>
  <pageSetup horizontalDpi="300" verticalDpi="300" orientation="landscape" paperSize="9" scale="98" r:id="rId1"/>
  <headerFooter alignWithMargins="0">
    <oddFooter xml:space="preserve">&amp;RVýsledky zapsala M. Vystrčilová
V Tršicích dne 13.10.2007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 Vystrčilová</cp:lastModifiedBy>
  <cp:lastPrinted>2007-10-13T15:25:59Z</cp:lastPrinted>
  <dcterms:created xsi:type="dcterms:W3CDTF">1997-01-24T11:07:25Z</dcterms:created>
  <dcterms:modified xsi:type="dcterms:W3CDTF">2007-10-13T15:26:01Z</dcterms:modified>
  <cp:category/>
  <cp:version/>
  <cp:contentType/>
  <cp:contentStatus/>
</cp:coreProperties>
</file>